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08" yWindow="-48" windowWidth="20736" windowHeight="1170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F88" i="1" l="1"/>
  <c r="E88" i="1"/>
  <c r="D88" i="1"/>
  <c r="F64" i="1" l="1"/>
  <c r="E64" i="1"/>
  <c r="F73" i="1" l="1"/>
  <c r="E73" i="1"/>
  <c r="D73" i="1"/>
  <c r="F57" i="1" l="1"/>
  <c r="F56" i="1" s="1"/>
  <c r="F55" i="1" s="1"/>
  <c r="F54" i="1" s="1"/>
  <c r="E57" i="1"/>
  <c r="E56" i="1" s="1"/>
  <c r="E55" i="1" s="1"/>
  <c r="E54" i="1" s="1"/>
  <c r="D57" i="1"/>
  <c r="D56" i="1" s="1"/>
  <c r="D55" i="1" s="1"/>
  <c r="D54" i="1" s="1"/>
  <c r="F33" i="1"/>
  <c r="F32" i="1" s="1"/>
  <c r="F31" i="1" s="1"/>
  <c r="F30" i="1" s="1"/>
  <c r="E33" i="1"/>
  <c r="E32" i="1" s="1"/>
  <c r="E31" i="1" s="1"/>
  <c r="E30" i="1" s="1"/>
  <c r="D33" i="1"/>
  <c r="D32" i="1" s="1"/>
  <c r="D31" i="1" s="1"/>
  <c r="D30" i="1" s="1"/>
  <c r="F103" i="1"/>
  <c r="F102" i="1" s="1"/>
  <c r="F101" i="1" s="1"/>
  <c r="E103" i="1"/>
  <c r="E102" i="1" s="1"/>
  <c r="E101" i="1" s="1"/>
  <c r="D103" i="1"/>
  <c r="D102" i="1" s="1"/>
  <c r="D101" i="1" s="1"/>
  <c r="F99" i="1" l="1"/>
  <c r="E99" i="1"/>
  <c r="D99" i="1"/>
  <c r="F97" i="1"/>
  <c r="E97" i="1"/>
  <c r="D97" i="1"/>
  <c r="F94" i="1"/>
  <c r="E94" i="1"/>
  <c r="D94" i="1"/>
  <c r="F92" i="1"/>
  <c r="E92" i="1"/>
  <c r="D92" i="1"/>
  <c r="D96" i="1" l="1"/>
  <c r="D91" i="1"/>
  <c r="E91" i="1"/>
  <c r="F91" i="1"/>
  <c r="E96" i="1"/>
  <c r="F96" i="1"/>
  <c r="F86" i="1" l="1"/>
  <c r="E86" i="1"/>
  <c r="D86" i="1"/>
  <c r="F77" i="1" l="1"/>
  <c r="E77" i="1"/>
  <c r="F18" i="1" l="1"/>
  <c r="F17" i="1" s="1"/>
  <c r="F16" i="1" s="1"/>
  <c r="F15" i="1" s="1"/>
  <c r="E18" i="1"/>
  <c r="E17" i="1" s="1"/>
  <c r="E16" i="1" s="1"/>
  <c r="E15" i="1" s="1"/>
  <c r="D18" i="1"/>
  <c r="D17" i="1" s="1"/>
  <c r="D16" i="1" s="1"/>
  <c r="D15" i="1" s="1"/>
  <c r="F11" i="1"/>
  <c r="E11" i="1"/>
  <c r="D11" i="1"/>
  <c r="D10" i="1" l="1"/>
  <c r="D9" i="1" s="1"/>
  <c r="D77" i="1"/>
  <c r="F84" i="1" l="1"/>
  <c r="E84" i="1"/>
  <c r="D84" i="1"/>
  <c r="E76" i="1"/>
  <c r="E75" i="1" s="1"/>
  <c r="F76" i="1"/>
  <c r="F75" i="1" s="1"/>
  <c r="D76" i="1"/>
  <c r="D75" i="1" s="1"/>
  <c r="E82" i="1"/>
  <c r="F82" i="1"/>
  <c r="D82" i="1"/>
  <c r="F71" i="1"/>
  <c r="E71" i="1"/>
  <c r="D71" i="1"/>
  <c r="F69" i="1"/>
  <c r="E69" i="1"/>
  <c r="D69" i="1"/>
  <c r="E65" i="1"/>
  <c r="F65" i="1"/>
  <c r="D65" i="1"/>
  <c r="D64" i="1" s="1"/>
  <c r="E61" i="1"/>
  <c r="E60" i="1" s="1"/>
  <c r="E59" i="1" s="1"/>
  <c r="F61" i="1"/>
  <c r="F60" i="1" s="1"/>
  <c r="F59" i="1" s="1"/>
  <c r="D61" i="1"/>
  <c r="D60" i="1" s="1"/>
  <c r="D59" i="1" s="1"/>
  <c r="F52" i="1"/>
  <c r="F51" i="1" s="1"/>
  <c r="F50" i="1" s="1"/>
  <c r="F49" i="1" s="1"/>
  <c r="E52" i="1"/>
  <c r="E51" i="1" s="1"/>
  <c r="E50" i="1" s="1"/>
  <c r="E49" i="1" s="1"/>
  <c r="D52" i="1"/>
  <c r="D51" i="1" s="1"/>
  <c r="D50" i="1" s="1"/>
  <c r="D49" i="1" s="1"/>
  <c r="E47" i="1"/>
  <c r="E46" i="1" s="1"/>
  <c r="E45" i="1" s="1"/>
  <c r="F47" i="1"/>
  <c r="F46" i="1" s="1"/>
  <c r="F45" i="1" s="1"/>
  <c r="D47" i="1"/>
  <c r="D46" i="1" s="1"/>
  <c r="D45" i="1" s="1"/>
  <c r="E43" i="1"/>
  <c r="E42" i="1" s="1"/>
  <c r="E41" i="1" s="1"/>
  <c r="F43" i="1"/>
  <c r="F42" i="1" s="1"/>
  <c r="F41" i="1" s="1"/>
  <c r="D43" i="1"/>
  <c r="D42" i="1" s="1"/>
  <c r="D41" i="1" s="1"/>
  <c r="E38" i="1"/>
  <c r="E37" i="1" s="1"/>
  <c r="E36" i="1" s="1"/>
  <c r="E35" i="1" s="1"/>
  <c r="F38" i="1"/>
  <c r="F37" i="1" s="1"/>
  <c r="F36" i="1" s="1"/>
  <c r="F35" i="1" s="1"/>
  <c r="D38" i="1"/>
  <c r="D37" i="1" s="1"/>
  <c r="D36" i="1" s="1"/>
  <c r="D35" i="1" s="1"/>
  <c r="E28" i="1"/>
  <c r="E27" i="1" s="1"/>
  <c r="E26" i="1" s="1"/>
  <c r="E25" i="1" s="1"/>
  <c r="F28" i="1"/>
  <c r="F27" i="1" s="1"/>
  <c r="F26" i="1" s="1"/>
  <c r="F25" i="1" s="1"/>
  <c r="D28" i="1"/>
  <c r="D27" i="1" s="1"/>
  <c r="D26" i="1" s="1"/>
  <c r="D25" i="1" s="1"/>
  <c r="E23" i="1"/>
  <c r="E22" i="1" s="1"/>
  <c r="F23" i="1"/>
  <c r="F22" i="1" s="1"/>
  <c r="D23" i="1"/>
  <c r="F81" i="1" l="1"/>
  <c r="F80" i="1" s="1"/>
  <c r="E81" i="1"/>
  <c r="E80" i="1" s="1"/>
  <c r="D81" i="1"/>
  <c r="D80" i="1" s="1"/>
  <c r="D40" i="1"/>
  <c r="F40" i="1"/>
  <c r="E40" i="1"/>
  <c r="E21" i="1"/>
  <c r="E20" i="1" s="1"/>
  <c r="F21" i="1"/>
  <c r="F20" i="1" s="1"/>
  <c r="F8" i="1" s="1"/>
  <c r="F63" i="1"/>
  <c r="E63" i="1"/>
  <c r="D22" i="1"/>
  <c r="D21" i="1" s="1"/>
  <c r="D63" i="1"/>
  <c r="E8" i="1" l="1"/>
  <c r="D20" i="1"/>
  <c r="D8" i="1" s="1"/>
</calcChain>
</file>

<file path=xl/sharedStrings.xml><?xml version="1.0" encoding="utf-8"?>
<sst xmlns="http://schemas.openxmlformats.org/spreadsheetml/2006/main" count="231" uniqueCount="154">
  <si>
    <t>(рублей)</t>
  </si>
  <si>
    <t>Наименование</t>
  </si>
  <si>
    <t>ЦСР</t>
  </si>
  <si>
    <t>ВР</t>
  </si>
  <si>
    <t>Итого расходы на 2023 год</t>
  </si>
  <si>
    <t>Итого расходы на 2024 год</t>
  </si>
  <si>
    <t>ВСЕГО РАСХОДОВ</t>
  </si>
  <si>
    <t>500</t>
  </si>
  <si>
    <t>Итого расходы на 2025 год</t>
  </si>
  <si>
    <t>Приложение № 5</t>
  </si>
  <si>
    <t>Закупка товаров, работ и услуг для обеспечения государственных ( муниципальных) нужд</t>
  </si>
  <si>
    <t>Закупка товаров, работ и услуг для обеспечения государственных (муниципальных) нужд</t>
  </si>
  <si>
    <t>07 3 01 С1433</t>
  </si>
  <si>
    <t>200</t>
  </si>
  <si>
    <t>Основное мероприятие "Мероприятия, направленные на развитие муниципальной службы"</t>
  </si>
  <si>
    <t>Обеспечение условий для развития муниципальной службы</t>
  </si>
  <si>
    <t xml:space="preserve">Закупка товаров, работ и услуг для обеспечения государственных </t>
  </si>
  <si>
    <t>12 0 00 00000</t>
  </si>
  <si>
    <t>12 2 00 00000</t>
  </si>
  <si>
    <t>12 2 01 00000</t>
  </si>
  <si>
    <t>12 2 01 С1435</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</si>
  <si>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</si>
  <si>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</si>
  <si>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13 2 00 00000</t>
  </si>
  <si>
    <t>13 2 01 00000</t>
  </si>
  <si>
    <t>13 2 01 С1460</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</si>
  <si>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</si>
  <si>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</si>
  <si>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13 1 00 00000</t>
  </si>
  <si>
    <t>13 1 01 00000</t>
  </si>
  <si>
    <t>13 1 01 С1415</t>
  </si>
  <si>
    <t>15 0 00 00000</t>
  </si>
  <si>
    <t>15 1 00 00000</t>
  </si>
  <si>
    <t>15 1 01 00000</t>
  </si>
  <si>
    <t>15 1 01 С1405</t>
  </si>
  <si>
    <t>Обеспечение функционирования главы  муниципального образования</t>
  </si>
  <si>
    <t>Глава  муниципального образования</t>
  </si>
  <si>
    <t>Обеспечение деятельности и выполнение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</si>
  <si>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</si>
  <si>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71 0 00 00000</t>
  </si>
  <si>
    <t>71 1 00 00000</t>
  </si>
  <si>
    <t>71 1 00 С1402</t>
  </si>
  <si>
    <t>100</t>
  </si>
  <si>
    <t>Обеспечение функционирования местных администраций</t>
  </si>
  <si>
    <t>Иные бюджетные ассигнования</t>
  </si>
  <si>
    <t>73 0 00 00000</t>
  </si>
  <si>
    <t>73 1 00 00000</t>
  </si>
  <si>
    <t>73 1 00 С1402</t>
  </si>
  <si>
    <t>800</t>
  </si>
  <si>
    <t>Иные межбюджетные трансферты на передачу полномочий на осуществление внешнего финансового контроля</t>
  </si>
  <si>
    <t>Иные межбюджетные трансферты</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</si>
  <si>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</si>
  <si>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П1484</t>
  </si>
  <si>
    <t>73 1 00 П1486</t>
  </si>
  <si>
    <t xml:space="preserve">Реализация  функций органов местного самоуправления, связанных с общегосударственным управлением </t>
  </si>
  <si>
    <t>Выполнение  других обязательств муниципальных образований</t>
  </si>
  <si>
    <t>Выполнение  других (прочих) обязательств органа местного самоуправления</t>
  </si>
  <si>
    <t>Непрограммная деятельность  органов местного самоуправления</t>
  </si>
  <si>
    <t>Непрограммные расходы органов местного самоуправления</t>
  </si>
  <si>
    <t>Реализация мероприятий по распространению официальной информации</t>
  </si>
  <si>
    <t>76 0 00 00000</t>
  </si>
  <si>
    <t>76 1 00 00000</t>
  </si>
  <si>
    <t>76 1 00 С1404</t>
  </si>
  <si>
    <t>77 0 00 00000</t>
  </si>
  <si>
    <t>77 2 00 00000</t>
  </si>
  <si>
    <t>77 2 00 С1439</t>
  </si>
  <si>
    <t>Осуществление первичного воинского учета на территориях, где отсутствуют военные комиссариаты</t>
  </si>
  <si>
    <t>77 2 00 51180</t>
  </si>
  <si>
    <t>Мероприятия по благоустройству</t>
  </si>
  <si>
    <t>77 2 00 С1433</t>
  </si>
  <si>
    <t>Социальное обеспечение и иные выплаты населению</t>
  </si>
  <si>
    <t>Обеспечение наборами для новорожденных детей необходимыми предметами</t>
  </si>
  <si>
    <t>300</t>
  </si>
  <si>
    <t>77 2 00 С2240</t>
  </si>
  <si>
    <t>01 0 00 00000</t>
  </si>
  <si>
    <t>01 1 00 00000</t>
  </si>
  <si>
    <t>01 1 01 00000</t>
  </si>
  <si>
    <t>01 1 01 С1401</t>
  </si>
  <si>
    <t>Муниципальная программа «Развитие культуры в Шумаковском сельсовете Солнцевского района Курской области на 2022-2024 гг.»</t>
  </si>
  <si>
    <t>Основное  мероприятие «Организация культурно-досуговой деятельности»</t>
  </si>
  <si>
    <t>07 0 00 00000</t>
  </si>
  <si>
    <t>07 3 00 00000</t>
  </si>
  <si>
    <t>07 3 01 00000</t>
  </si>
  <si>
    <t>02 0 00 00000</t>
  </si>
  <si>
    <t>02 1 00 00000</t>
  </si>
  <si>
    <t>02 1 01 00000</t>
  </si>
  <si>
    <t>02 1 01 С1445</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</si>
  <si>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 на 2021-2025гг»</t>
  </si>
  <si>
    <t>Подпрограмма «Энергосбережение» муниципальной программы  «Энергосбережение и повышение энергетической  эффективности в Шумаковском сельсовете Солнцевского района Курской области на 2021-2025гг»</t>
  </si>
  <si>
    <t>Основное мероприятие «Разработка и реализация пообъектных мероприятий в области энергосбережения и повышения энергетической эффективности»</t>
  </si>
  <si>
    <t>Расходы связанные с реализацией программы «Энергосбережение и повышение энергетической  эффективности в Шумаковском сельсовете Солнцевского района Курской области на 2021-2025гг»</t>
  </si>
  <si>
    <t>09 0 00 00000</t>
  </si>
  <si>
    <t>09 1 00 00000</t>
  </si>
  <si>
    <t>09 1 01 00000</t>
  </si>
  <si>
    <t>09 1 01 С1437</t>
  </si>
  <si>
    <t>Муниципальная программа "Развитие муниципальной службы в администрации Шумаковского сельсовета Солнцевского района на 2021-2023 годы»</t>
  </si>
  <si>
    <t>Подпрограмма «Создание условий для повышения результативности профессиональной деятельности муниципальных служащих в Шумаковской сельсовете"</t>
  </si>
  <si>
    <t>Муниципальная программа «Профилактика правонарушений в Шумаковском сельсовета  на 2021-2025 г.г»</t>
  </si>
  <si>
    <t xml:space="preserve">Подпрограмма «Обеспечение правопорядка на территории Шумаковского сельсовета Солнцевского района муниципальной программы "Профилактика правонарушений в Солнцевском районе Курской области на 2021-2025 годы" </t>
  </si>
  <si>
    <t>Основное мероприятие "Обеспечение  правопорядка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</si>
  <si>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муниципального образования "Шумаковский сельсовет" Солнцевского района Курской области</t>
  </si>
  <si>
    <t>Подпрограмма «Обеспечение эффективного повседневного функционирования системы гражданской обороны, защиты населения и территории от чрезвычайных ситуаций"</t>
  </si>
  <si>
    <t xml:space="preserve">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t>
  </si>
  <si>
    <t>Основное мероприятие "Обеспечение эффективного повседневного функционирования системы гражданской обороны, защиты населения и территории от чрезвычайных ситуаций"</t>
  </si>
  <si>
    <t>Отдельные мероприятия в области гражданской обороны, защиты населения и территории от чрезвычайных ситуаций безопасности людей на водных объектах</t>
  </si>
  <si>
    <t>Муниципальная программа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</si>
  <si>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Подпрограмма «Содействие развитию малого и среднего предпринимательства» муниципальной программы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</si>
  <si>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модернизации производства»</t>
  </si>
  <si>
    <t>Обеспечение условий для развития малого и среднего предпринимательства на территории Шумаковского сельсовета</t>
  </si>
  <si>
    <t>Обеспечение деятельности администраций муниципального образования</t>
  </si>
  <si>
    <t>77 2 00 14000</t>
  </si>
  <si>
    <t>77 2 00 14001</t>
  </si>
  <si>
    <t>77 2 00 14002</t>
  </si>
  <si>
    <t>77 2 00 S4000</t>
  </si>
  <si>
    <t>77 2 00 S4001</t>
  </si>
  <si>
    <t>Реализация проекта «Народный бюджет»  в Курской области</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</si>
  <si>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ул.Мирная</t>
  </si>
  <si>
    <t xml:space="preserve">Закупка товаров, работ и услуг для обеспечения государственных (муниципальных) нужд </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</si>
  <si>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ул.Садовая</t>
  </si>
  <si>
    <t>Реализация проекта "Народный бюджет" за счет средств местного бюджета</t>
  </si>
  <si>
    <t>Закупка товаров, работ и услуг для обеспечения государственных  (муниципальных) нужд</t>
  </si>
  <si>
    <t>77 2 00 S4002</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</si>
  <si>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</si>
  <si>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Условно утвержденные расходы</t>
  </si>
  <si>
    <t>78 0 00 00000</t>
  </si>
  <si>
    <t>78 1 00 00000</t>
  </si>
  <si>
    <t>78 1 00 С1403</t>
  </si>
  <si>
    <t>Резервные фонды органов местного самоуправления</t>
  </si>
  <si>
    <t>Резервные фонды</t>
  </si>
  <si>
    <t>Резервный фонд местной администрации</t>
  </si>
  <si>
    <t>11 0 00 00000</t>
  </si>
  <si>
    <t>11 2 00 00000</t>
  </si>
  <si>
    <t>11 2 01 00000</t>
  </si>
  <si>
    <t>11 2 01 С1424</t>
  </si>
  <si>
    <t>Муниципальная программа «Комплексное развитие транспортной инфраструктуры Шумаковского сельсовета Солнцевского района Курской области на 2016-2031 годы»</t>
  </si>
  <si>
    <t>Подпрограмма «Капитальный ремонт, ремонт и содержание автомобильных дорог общего пользования местного значения»</t>
  </si>
  <si>
    <t>Основное мероприятие « Развитие транспортной инфраструктуры Шумаковского сельсовета Солнцевского района Курской области</t>
  </si>
  <si>
    <t>Расходы связанные с реализацией программы «Комплексное развитие транспортной инфраструктуры Шумаковского сельсовета Солнцевского района Курской области на 2016-2031 годы»</t>
  </si>
  <si>
    <t>19 0 00 00000</t>
  </si>
  <si>
    <t>19 1 00 00000</t>
  </si>
  <si>
    <t>19 1 01 00000</t>
  </si>
  <si>
    <t>19 1 01 С1480</t>
  </si>
  <si>
    <t>Муниципальная программаШумаковского сельсовета Солнцевского района Курской области «Развитие информационного общества на 2021-2025 гг.»</t>
  </si>
  <si>
    <t xml:space="preserve">Подпрограмма «Развитие системы защиты информации»
</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</si>
  <si>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</si>
  <si>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</si>
  <si>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73 1 00 П1487</t>
  </si>
  <si>
    <t>Подпрограмма «Учреждения культуры и  мероприятия в сфере культуры и кинематографии» муниципальной программы «Развитие культуры в Шумаковском сельсовете Солнцевского района Курской области на 2022-2024 годы»</t>
  </si>
  <si>
    <t>Распределение бюджетных ассигнований по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</si>
  <si>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Муниципальная программа «Социальна поддержка граждан Шумаковского сельсовета Солнцевского района Курской области на период 2022-2024 года"</t>
  </si>
  <si>
    <t>Подпрограмма "Развитие мер социальной поддержки отдельных категорий граждан" муниципальной программы "Социальная поддержка граждан Шумаковского сельсовета Солнцевского района Курской области на период 2022-2024 года"</t>
  </si>
  <si>
    <t>Основное мероприятие "Выплаты пенсии за выслугу лет и доплат к пенсиям муниципальных служащих"</t>
  </si>
  <si>
    <t>Выплаты пенсий за выслугу лет и доплат к пенсиям муниципальных служащих</t>
  </si>
  <si>
    <r>
      <t xml:space="preserve">к  Решению Собрания депутатов Шумаковского сельсовета Солнцевского района  Курской области </t>
    </r>
    <r>
      <rPr>
        <sz val="12"/>
        <color rgb="FFFF0000"/>
        <rFont val="Times New Roman"/>
        <family val="1"/>
        <charset val="204"/>
      </rPr>
      <t xml:space="preserve"> от 20.12 .2023 года №69/11    </t>
    </r>
    <r>
      <rPr>
        <sz val="12"/>
        <color theme="1"/>
        <rFont val="Times New Roman"/>
        <family val="1"/>
        <charset val="204"/>
      </rPr>
      <t xml:space="preserve">  "О внесении изменений и дополненийв решение Собрания депутатов  Шумаковского сельсовета Солнцевского района  Курской области    от 20.12.2022 года № 88/11 "О бюджете муниципального образования "Шумаковский сельсовет" Солнцевского района Курской области на 2023 год и на плановый период  2024 и 2025 годы"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</si>
</sst>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9"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i/>
      <sz val="12"/>
      <color theme="1"/>
      <name val="Times New Roman"/>
      <family val="1"/>
      <charset val="204"/>
    </font>
    <font>
      <sz val="11"/>
      <color rgb="FF000000"/>
      <name val="Times New Roman"/>
      <family val="1"/>
      <charset val="204"/>
    </font>
    <font>
      <b/>
      <i/>
      <sz val="11"/>
      <color theme="1"/>
      <name val="Calibri"/>
      <family val="2"/>
      <charset val="204"/>
      <scheme val="minor"/>
    </font>
    <font>
      <b/>
      <sz val="11"/>
      <color theme="1"/>
      <name val="Times New Roman"/>
      <family val="1"/>
      <charset val="204"/>
    </font>
    <font>
      <b/>
      <i/>
      <sz val="11"/>
      <name val="Times New Roman"/>
      <family val="1"/>
      <charset val="204"/>
    </font>
    <font>
      <sz val="12"/>
      <color rgb="FFFF0000"/>
      <name val="Times New Roman"/>
      <family val="1"/>
      <charset val="204"/>
    </font>
    <font>
      <b/>
      <sz val="11"/>
      <color rgb="FF000000"/>
      <name val="Times New Roman"/>
      <family val="1"/>
      <charset val="204"/>
    </font>
    <font>
      <b/>
      <i/>
      <sz val="11"/>
      <color theme="1"/>
      <name val="Times New Roman"/>
      <family val="1"/>
      <charset val="204"/>
    </font>
    <font>
      <i/>
      <sz val="11"/>
      <color theme="1"/>
      <name val="Times New Roman"/>
      <family val="1"/>
      <charset val="204"/>
    </font>
    <font>
      <b/>
      <i/>
      <sz val="11"/>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86">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49" fontId="3" fillId="3" borderId="1" xfId="0" applyNumberFormat="1" applyFont="1" applyFill="1" applyBorder="1"/>
    <xf numFmtId="49" fontId="4" fillId="3" borderId="1" xfId="0" applyNumberFormat="1" applyFont="1" applyFill="1" applyBorder="1"/>
    <xf numFmtId="43" fontId="3" fillId="3" borderId="1" xfId="0" applyNumberFormat="1" applyFont="1" applyFill="1" applyBorder="1"/>
    <xf numFmtId="49" fontId="5" fillId="3" borderId="1" xfId="0" applyNumberFormat="1" applyFont="1" applyFill="1" applyBorder="1"/>
    <xf numFmtId="43" fontId="9" fillId="3" borderId="3" xfId="0" applyNumberFormat="1" applyFont="1" applyFill="1" applyBorder="1"/>
    <xf numFmtId="49" fontId="3" fillId="3" borderId="4" xfId="0" applyNumberFormat="1" applyFont="1" applyFill="1" applyBorder="1"/>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43" fontId="3" fillId="3" borderId="6" xfId="0" applyNumberFormat="1" applyFont="1" applyFill="1" applyBorder="1"/>
    <xf numFmtId="43" fontId="4" fillId="3" borderId="7" xfId="0" applyNumberFormat="1" applyFont="1" applyFill="1" applyBorder="1"/>
    <xf numFmtId="0" fontId="8" fillId="0" borderId="5" xfId="0" applyFont="1" applyBorder="1" applyAlignment="1">
      <alignment vertical="top"/>
    </xf>
    <xf numFmtId="49" fontId="6" fillId="0" borderId="4" xfId="0" applyNumberFormat="1" applyFont="1" applyBorder="1"/>
    <xf numFmtId="43" fontId="6" fillId="3" borderId="6" xfId="0" applyNumberFormat="1" applyFont="1" applyFill="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43" fontId="4" fillId="3" borderId="1" xfId="0" applyNumberFormat="1" applyFont="1" applyFill="1" applyBorder="1"/>
    <xf numFmtId="0" fontId="0" fillId="0" borderId="1" xfId="0" applyBorder="1"/>
    <xf numFmtId="49" fontId="4" fillId="3" borderId="1" xfId="0" applyNumberFormat="1" applyFont="1" applyFill="1" applyBorder="1" applyAlignment="1">
      <alignment vertical="center"/>
    </xf>
    <xf numFmtId="43" fontId="4" fillId="3" borderId="3" xfId="0" applyNumberFormat="1" applyFont="1" applyFill="1" applyBorder="1" applyAlignment="1">
      <alignment vertical="center"/>
    </xf>
    <xf numFmtId="49" fontId="3" fillId="3" borderId="3" xfId="0" applyNumberFormat="1" applyFont="1" applyFill="1" applyBorder="1"/>
    <xf numFmtId="0" fontId="11" fillId="0" borderId="0" xfId="0" applyFont="1"/>
    <xf numFmtId="0" fontId="7"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3" borderId="2" xfId="0" applyFont="1" applyFill="1" applyBorder="1" applyAlignment="1">
      <alignment vertical="top" wrapText="1"/>
    </xf>
    <xf numFmtId="0" fontId="3" fillId="0" borderId="8" xfId="0" applyFont="1" applyBorder="1" applyAlignment="1">
      <alignment horizontal="left" vertical="center" wrapText="1"/>
    </xf>
    <xf numFmtId="43" fontId="3" fillId="3" borderId="7" xfId="0" applyNumberFormat="1" applyFont="1" applyFill="1" applyBorder="1"/>
    <xf numFmtId="0" fontId="15" fillId="0" borderId="1" xfId="0" applyFont="1" applyBorder="1" applyAlignment="1">
      <alignment vertical="center" wrapText="1"/>
    </xf>
    <xf numFmtId="2" fontId="4" fillId="3" borderId="1" xfId="0" applyNumberFormat="1" applyFont="1" applyFill="1" applyBorder="1" applyAlignment="1">
      <alignment horizontal="center"/>
    </xf>
    <xf numFmtId="2" fontId="3" fillId="3" borderId="1" xfId="0" applyNumberFormat="1" applyFont="1" applyFill="1" applyBorder="1" applyAlignment="1">
      <alignment horizontal="center"/>
    </xf>
    <xf numFmtId="2" fontId="4" fillId="3" borderId="7" xfId="0" applyNumberFormat="1" applyFont="1" applyFill="1" applyBorder="1" applyAlignment="1">
      <alignment horizontal="center"/>
    </xf>
    <xf numFmtId="2" fontId="3" fillId="3" borderId="7" xfId="0" applyNumberFormat="1" applyFont="1" applyFill="1" applyBorder="1" applyAlignment="1">
      <alignment horizontal="center"/>
    </xf>
    <xf numFmtId="0" fontId="15" fillId="0" borderId="1" xfId="0" applyFont="1" applyBorder="1" applyAlignment="1">
      <alignment horizontal="center" vertical="center" wrapText="1"/>
    </xf>
    <xf numFmtId="49" fontId="12" fillId="3" borderId="1" xfId="0" applyNumberFormat="1" applyFont="1" applyFill="1" applyBorder="1"/>
    <xf numFmtId="49" fontId="7" fillId="0" borderId="1" xfId="0" applyNumberFormat="1" applyFont="1" applyFill="1" applyBorder="1"/>
    <xf numFmtId="49" fontId="7" fillId="3" borderId="1" xfId="0" applyNumberFormat="1" applyFont="1" applyFill="1" applyBorder="1"/>
    <xf numFmtId="0" fontId="2" fillId="3" borderId="2" xfId="0" applyFont="1" applyFill="1" applyBorder="1" applyAlignment="1">
      <alignment vertical="top" wrapText="1"/>
    </xf>
    <xf numFmtId="0" fontId="1" fillId="3" borderId="2" xfId="0" applyFont="1" applyFill="1" applyBorder="1" applyAlignment="1">
      <alignment vertical="top" wrapText="1"/>
    </xf>
    <xf numFmtId="43" fontId="3" fillId="3" borderId="7" xfId="0" applyNumberFormat="1" applyFont="1" applyFill="1" applyBorder="1" applyAlignment="1">
      <alignment horizontal="center"/>
    </xf>
    <xf numFmtId="49" fontId="16" fillId="3" borderId="1" xfId="0" applyNumberFormat="1" applyFont="1" applyFill="1" applyBorder="1"/>
    <xf numFmtId="49" fontId="17" fillId="3" borderId="1" xfId="0" applyNumberFormat="1" applyFont="1" applyFill="1" applyBorder="1"/>
    <xf numFmtId="0" fontId="16" fillId="0" borderId="1" xfId="0" applyFont="1" applyBorder="1" applyAlignment="1">
      <alignment horizontal="left" vertical="center" wrapText="1"/>
    </xf>
    <xf numFmtId="0" fontId="7" fillId="0" borderId="1" xfId="0" applyFont="1" applyBorder="1" applyAlignment="1">
      <alignment vertical="center" wrapText="1"/>
    </xf>
    <xf numFmtId="0" fontId="7" fillId="0" borderId="1" xfId="0" applyFont="1" applyBorder="1" applyAlignment="1">
      <alignment wrapText="1"/>
    </xf>
    <xf numFmtId="2" fontId="4" fillId="3" borderId="3" xfId="0" applyNumberFormat="1" applyFont="1" applyFill="1" applyBorder="1" applyAlignment="1">
      <alignment horizontal="center"/>
    </xf>
    <xf numFmtId="2" fontId="3" fillId="3" borderId="3" xfId="0" applyNumberFormat="1" applyFont="1" applyFill="1" applyBorder="1" applyAlignment="1">
      <alignment horizontal="center"/>
    </xf>
    <xf numFmtId="2" fontId="9" fillId="3" borderId="3" xfId="0" applyNumberFormat="1" applyFont="1" applyFill="1" applyBorder="1" applyAlignment="1">
      <alignment horizontal="center"/>
    </xf>
    <xf numFmtId="0" fontId="7" fillId="3" borderId="2" xfId="0" applyFont="1" applyFill="1" applyBorder="1" applyAlignment="1">
      <alignment vertical="top" wrapText="1"/>
    </xf>
    <xf numFmtId="0" fontId="1" fillId="3" borderId="2" xfId="0" applyFont="1" applyFill="1" applyBorder="1" applyAlignment="1">
      <alignment vertical="center" wrapText="1"/>
    </xf>
    <xf numFmtId="0" fontId="1" fillId="3" borderId="1" xfId="0" applyFont="1" applyFill="1" applyBorder="1" applyAlignment="1">
      <alignment vertical="top" wrapText="1"/>
    </xf>
    <xf numFmtId="0" fontId="1" fillId="3" borderId="5" xfId="0" applyFont="1" applyFill="1" applyBorder="1" applyAlignment="1">
      <alignment vertical="top" wrapText="1"/>
    </xf>
    <xf numFmtId="2" fontId="4" fillId="3" borderId="3" xfId="0" applyNumberFormat="1" applyFont="1" applyFill="1" applyBorder="1" applyAlignment="1">
      <alignment horizontal="center" vertical="center"/>
    </xf>
    <xf numFmtId="2" fontId="5" fillId="3" borderId="3" xfId="0" applyNumberFormat="1" applyFont="1" applyFill="1" applyBorder="1" applyAlignment="1">
      <alignment horizontal="center"/>
    </xf>
    <xf numFmtId="2" fontId="3" fillId="3" borderId="6" xfId="0" applyNumberFormat="1" applyFont="1" applyFill="1" applyBorder="1" applyAlignment="1">
      <alignment horizontal="center"/>
    </xf>
    <xf numFmtId="49" fontId="1" fillId="2" borderId="1" xfId="0" applyNumberFormat="1" applyFont="1" applyFill="1" applyBorder="1" applyAlignment="1">
      <alignment vertical="top" wrapText="1"/>
    </xf>
    <xf numFmtId="0" fontId="13" fillId="3" borderId="5" xfId="0" applyFont="1" applyFill="1" applyBorder="1" applyAlignment="1">
      <alignment vertical="top" wrapText="1"/>
    </xf>
    <xf numFmtId="0" fontId="5" fillId="0" borderId="1" xfId="0" applyFont="1" applyBorder="1" applyAlignment="1">
      <alignment horizontal="left" vertical="center" wrapText="1"/>
    </xf>
    <xf numFmtId="49" fontId="13" fillId="2" borderId="1" xfId="0" applyNumberFormat="1" applyFont="1" applyFill="1" applyBorder="1" applyAlignment="1">
      <alignment vertical="top" wrapText="1"/>
    </xf>
    <xf numFmtId="43" fontId="16" fillId="3" borderId="3" xfId="0" applyNumberFormat="1" applyFont="1" applyFill="1" applyBorder="1"/>
    <xf numFmtId="43" fontId="7" fillId="3" borderId="3" xfId="0" applyNumberFormat="1" applyFont="1" applyFill="1" applyBorder="1"/>
    <xf numFmtId="49" fontId="7" fillId="3" borderId="1" xfId="0" applyNumberFormat="1" applyFont="1" applyFill="1" applyBorder="1" applyAlignment="1">
      <alignment horizontal="center"/>
    </xf>
    <xf numFmtId="43" fontId="12" fillId="3" borderId="3" xfId="0" applyNumberFormat="1" applyFont="1" applyFill="1" applyBorder="1"/>
    <xf numFmtId="2" fontId="12" fillId="3" borderId="3" xfId="0" applyNumberFormat="1" applyFont="1" applyFill="1" applyBorder="1" applyAlignment="1">
      <alignment horizontal="center"/>
    </xf>
    <xf numFmtId="2" fontId="7" fillId="3" borderId="3" xfId="0" applyNumberFormat="1" applyFont="1" applyFill="1" applyBorder="1" applyAlignment="1">
      <alignment horizontal="center"/>
    </xf>
    <xf numFmtId="0" fontId="18" fillId="0" borderId="1" xfId="0" applyFont="1" applyBorder="1" applyAlignment="1">
      <alignment horizontal="center" vertical="center" wrapText="1"/>
    </xf>
    <xf numFmtId="43" fontId="5" fillId="3" borderId="1" xfId="0" applyNumberFormat="1" applyFont="1" applyFill="1" applyBorder="1"/>
    <xf numFmtId="2" fontId="5" fillId="3" borderId="1" xfId="0" applyNumberFormat="1" applyFont="1" applyFill="1" applyBorder="1" applyAlignment="1">
      <alignment horizontal="center"/>
    </xf>
    <xf numFmtId="49" fontId="16" fillId="0" borderId="1" xfId="0" applyNumberFormat="1" applyFont="1" applyFill="1" applyBorder="1"/>
    <xf numFmtId="43" fontId="5" fillId="3" borderId="7" xfId="0" applyNumberFormat="1" applyFont="1" applyFill="1" applyBorder="1"/>
    <xf numFmtId="2" fontId="5" fillId="3" borderId="7" xfId="0" applyNumberFormat="1" applyFont="1" applyFill="1" applyBorder="1" applyAlignment="1">
      <alignment horizontal="center"/>
    </xf>
    <xf numFmtId="2" fontId="3" fillId="3" borderId="3" xfId="0" applyNumberFormat="1" applyFont="1" applyFill="1" applyBorder="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5"/>
  <sheetViews>
    <sheetView tabSelected="1" view="pageBreakPreview" topLeftCell="A19" zoomScale="80" zoomScaleSheetLayoutView="80" workbookViewId="0">
      <selection activeCell="D11" sqref="D11"/>
    </sheetView>
  </sheetViews>
  <sheetFormatPr defaultRowHeight="14.4" x14ac:dyDescent="0.3"/>
  <cols>
    <col min="1" max="1" width="46.88671875" customWidth="1"/>
    <col min="2" max="2" width="17" customWidth="1"/>
    <col min="3" max="3" width="7.5546875" customWidth="1"/>
    <col min="4" max="4" width="22.109375" customWidth="1"/>
    <col min="5" max="5" width="24.44140625" customWidth="1"/>
    <col min="6" max="6" width="22.6640625" customWidth="1"/>
    <col min="9" max="9" width="16.5546875" bestFit="1" customWidth="1"/>
  </cols>
  <sheetData>
    <row r="2" spans="1:6" ht="15.6" x14ac:dyDescent="0.3">
      <c r="A2" s="9"/>
      <c r="B2" s="9"/>
      <c r="C2" s="9"/>
      <c r="D2" s="85" t="s">
        <v>9</v>
      </c>
      <c r="E2" s="85"/>
      <c r="F2" s="85"/>
    </row>
    <row r="3" spans="1:6" ht="92.25" customHeight="1" x14ac:dyDescent="0.3">
      <c r="A3" s="9"/>
      <c r="B3" s="84" t="s">
        <v>153</v>
      </c>
      <c r="C3" s="84"/>
      <c r="D3" s="84"/>
      <c r="E3" s="84"/>
      <c r="F3" s="84"/>
    </row>
    <row r="4" spans="1:6" ht="56.25" customHeight="1" x14ac:dyDescent="0.3">
      <c r="A4" s="83" t="s">
        <v>148</v>
      </c>
      <c r="B4" s="83"/>
      <c r="C4" s="83"/>
      <c r="D4" s="83"/>
      <c r="E4" s="83"/>
      <c r="F4" s="83"/>
    </row>
    <row r="5" spans="1:6" ht="1.5" hidden="1" customHeight="1" x14ac:dyDescent="0.25">
      <c r="A5" s="8"/>
      <c r="B5" s="8"/>
      <c r="C5" s="8"/>
      <c r="D5" s="8"/>
      <c r="E5" s="8"/>
      <c r="F5" s="8"/>
    </row>
    <row r="6" spans="1:6" x14ac:dyDescent="0.3">
      <c r="A6" s="1"/>
      <c r="B6" s="2"/>
      <c r="C6" s="3"/>
      <c r="D6" s="4"/>
      <c r="E6" s="8"/>
      <c r="F6" s="8" t="s">
        <v>0</v>
      </c>
    </row>
    <row r="7" spans="1:6" ht="27.6" x14ac:dyDescent="0.3">
      <c r="A7" s="5" t="s">
        <v>1</v>
      </c>
      <c r="B7" s="6" t="s">
        <v>2</v>
      </c>
      <c r="C7" s="6" t="s">
        <v>3</v>
      </c>
      <c r="D7" s="7" t="s">
        <v>4</v>
      </c>
      <c r="E7" s="7" t="s">
        <v>5</v>
      </c>
      <c r="F7" s="7" t="s">
        <v>8</v>
      </c>
    </row>
    <row r="8" spans="1:6" ht="17.399999999999999" x14ac:dyDescent="0.3">
      <c r="A8" s="23" t="s">
        <v>6</v>
      </c>
      <c r="B8" s="24"/>
      <c r="C8" s="24"/>
      <c r="D8" s="25">
        <f>D9+D15+D20+D25+D30+D35+D40+D49+D54+D59+D63+D75+D80+D101+D105</f>
        <v>8305181.1000000006</v>
      </c>
      <c r="E8" s="25">
        <f>E9+E15+E20+E25+E30+E35+E40+E49+E54+E59+E63+E75+E80+E101+E105</f>
        <v>3617759</v>
      </c>
      <c r="F8" s="25">
        <f>F9+F15+F20+F25+F30+F35+F40+F49+F54+F59+F63+F75+F80+F101+F105</f>
        <v>3566799</v>
      </c>
    </row>
    <row r="9" spans="1:6" s="29" customFormat="1" ht="63" customHeight="1" x14ac:dyDescent="0.3">
      <c r="A9" s="39" t="s">
        <v>78</v>
      </c>
      <c r="B9" s="44" t="s">
        <v>74</v>
      </c>
      <c r="C9" s="20"/>
      <c r="D9" s="28">
        <f>D10</f>
        <v>50000</v>
      </c>
      <c r="E9" s="40">
        <v>0</v>
      </c>
      <c r="F9" s="40">
        <v>0</v>
      </c>
    </row>
    <row r="10" spans="1:6" s="29" customFormat="1" ht="96.75" customHeight="1" x14ac:dyDescent="0.35">
      <c r="A10" s="53" t="s">
        <v>147</v>
      </c>
      <c r="B10" s="76" t="s">
        <v>75</v>
      </c>
      <c r="C10" s="68"/>
      <c r="D10" s="77">
        <f>D11</f>
        <v>50000</v>
      </c>
      <c r="E10" s="78">
        <v>0</v>
      </c>
      <c r="F10" s="78">
        <v>0</v>
      </c>
    </row>
    <row r="11" spans="1:6" s="29" customFormat="1" ht="43.5" customHeight="1" x14ac:dyDescent="0.3">
      <c r="A11" s="26" t="s">
        <v>79</v>
      </c>
      <c r="B11" s="27" t="s">
        <v>76</v>
      </c>
      <c r="C11" s="20"/>
      <c r="D11" s="15">
        <f>D12+D13+D14</f>
        <v>50000</v>
      </c>
      <c r="E11" s="41">
        <f t="shared" ref="E11:F11" si="0">E12+E13+E14</f>
        <v>0</v>
      </c>
      <c r="F11" s="41">
        <f t="shared" si="0"/>
        <v>0</v>
      </c>
    </row>
    <row r="12" spans="1:6" ht="47.25" customHeight="1" x14ac:dyDescent="0.3">
      <c r="A12" s="26" t="s">
        <v>10</v>
      </c>
      <c r="B12" s="27" t="s">
        <v>77</v>
      </c>
      <c r="C12" s="19">
        <v>200</v>
      </c>
      <c r="D12" s="15">
        <v>9000</v>
      </c>
      <c r="E12" s="43">
        <v>0</v>
      </c>
      <c r="F12" s="43">
        <v>0</v>
      </c>
    </row>
    <row r="13" spans="1:6" ht="42.75" customHeight="1" x14ac:dyDescent="0.3">
      <c r="A13" s="26" t="s">
        <v>70</v>
      </c>
      <c r="B13" s="27" t="s">
        <v>77</v>
      </c>
      <c r="C13" s="37">
        <v>300</v>
      </c>
      <c r="D13" s="38">
        <v>40000</v>
      </c>
      <c r="E13" s="43">
        <v>0</v>
      </c>
      <c r="F13" s="43">
        <v>0</v>
      </c>
    </row>
    <row r="14" spans="1:6" ht="30.75" customHeight="1" x14ac:dyDescent="0.3">
      <c r="A14" s="26" t="s">
        <v>44</v>
      </c>
      <c r="B14" s="27" t="s">
        <v>77</v>
      </c>
      <c r="C14" s="37">
        <v>800</v>
      </c>
      <c r="D14" s="38">
        <v>1000</v>
      </c>
      <c r="E14" s="43">
        <v>0</v>
      </c>
      <c r="F14" s="43">
        <v>0</v>
      </c>
    </row>
    <row r="15" spans="1:6" ht="72.75" customHeight="1" x14ac:dyDescent="0.3">
      <c r="A15" s="48" t="s">
        <v>149</v>
      </c>
      <c r="B15" s="45" t="s">
        <v>83</v>
      </c>
      <c r="C15" s="13"/>
      <c r="D15" s="22">
        <f>D16</f>
        <v>222000</v>
      </c>
      <c r="E15" s="22">
        <f t="shared" ref="E15:F18" si="1">E16</f>
        <v>222000</v>
      </c>
      <c r="F15" s="42">
        <f t="shared" si="1"/>
        <v>0</v>
      </c>
    </row>
    <row r="16" spans="1:6" ht="99" customHeight="1" x14ac:dyDescent="0.35">
      <c r="A16" s="36" t="s">
        <v>150</v>
      </c>
      <c r="B16" s="79" t="s">
        <v>84</v>
      </c>
      <c r="C16" s="16"/>
      <c r="D16" s="80">
        <f>D17</f>
        <v>222000</v>
      </c>
      <c r="E16" s="80">
        <f t="shared" si="1"/>
        <v>222000</v>
      </c>
      <c r="F16" s="81">
        <f t="shared" si="1"/>
        <v>0</v>
      </c>
    </row>
    <row r="17" spans="1:6" ht="36.75" customHeight="1" x14ac:dyDescent="0.3">
      <c r="A17" s="49" t="s">
        <v>151</v>
      </c>
      <c r="B17" s="46" t="s">
        <v>85</v>
      </c>
      <c r="C17" s="13"/>
      <c r="D17" s="38">
        <f>D18</f>
        <v>222000</v>
      </c>
      <c r="E17" s="38">
        <f t="shared" si="1"/>
        <v>222000</v>
      </c>
      <c r="F17" s="43">
        <f t="shared" si="1"/>
        <v>0</v>
      </c>
    </row>
    <row r="18" spans="1:6" ht="63.75" customHeight="1" x14ac:dyDescent="0.3">
      <c r="A18" s="49" t="s">
        <v>152</v>
      </c>
      <c r="B18" s="47" t="s">
        <v>86</v>
      </c>
      <c r="C18" s="47"/>
      <c r="D18" s="38">
        <f>D19</f>
        <v>222000</v>
      </c>
      <c r="E18" s="50">
        <f t="shared" si="1"/>
        <v>222000</v>
      </c>
      <c r="F18" s="43">
        <f t="shared" si="1"/>
        <v>0</v>
      </c>
    </row>
    <row r="19" spans="1:6" ht="36.75" customHeight="1" x14ac:dyDescent="0.3">
      <c r="A19" s="49" t="s">
        <v>70</v>
      </c>
      <c r="B19" s="47" t="s">
        <v>86</v>
      </c>
      <c r="C19" s="47" t="s">
        <v>72</v>
      </c>
      <c r="D19" s="38">
        <v>222000</v>
      </c>
      <c r="E19" s="43">
        <v>222000</v>
      </c>
      <c r="F19" s="43">
        <v>0</v>
      </c>
    </row>
    <row r="20" spans="1:6" ht="75.75" customHeight="1" x14ac:dyDescent="0.35">
      <c r="A20" s="48" t="s">
        <v>87</v>
      </c>
      <c r="B20" s="14" t="s">
        <v>80</v>
      </c>
      <c r="C20" s="16"/>
      <c r="D20" s="12">
        <f>D21</f>
        <v>700241.4</v>
      </c>
      <c r="E20" s="12">
        <f t="shared" ref="E20:F20" si="2">E21</f>
        <v>558895</v>
      </c>
      <c r="F20" s="12">
        <f t="shared" si="2"/>
        <v>348000</v>
      </c>
    </row>
    <row r="21" spans="1:6" ht="93.75" customHeight="1" x14ac:dyDescent="0.35">
      <c r="A21" s="36" t="s">
        <v>88</v>
      </c>
      <c r="B21" s="16" t="s">
        <v>81</v>
      </c>
      <c r="C21" s="16"/>
      <c r="D21" s="12">
        <f>D22</f>
        <v>700241.4</v>
      </c>
      <c r="E21" s="12">
        <f>E22</f>
        <v>558895</v>
      </c>
      <c r="F21" s="12">
        <f>F22</f>
        <v>348000</v>
      </c>
    </row>
    <row r="22" spans="1:6" ht="69" customHeight="1" x14ac:dyDescent="0.3">
      <c r="A22" s="49" t="s">
        <v>89</v>
      </c>
      <c r="B22" s="13" t="s">
        <v>82</v>
      </c>
      <c r="C22" s="13"/>
      <c r="D22" s="11">
        <f>D23</f>
        <v>700241.4</v>
      </c>
      <c r="E22" s="11">
        <f t="shared" ref="E22:F22" si="3">E23</f>
        <v>558895</v>
      </c>
      <c r="F22" s="11">
        <f t="shared" si="3"/>
        <v>348000</v>
      </c>
    </row>
    <row r="23" spans="1:6" ht="79.5" customHeight="1" x14ac:dyDescent="0.35">
      <c r="A23" s="49" t="s">
        <v>90</v>
      </c>
      <c r="B23" s="13" t="s">
        <v>12</v>
      </c>
      <c r="C23" s="16"/>
      <c r="D23" s="11">
        <f>D24</f>
        <v>700241.4</v>
      </c>
      <c r="E23" s="11">
        <f t="shared" ref="E23:F23" si="4">E24</f>
        <v>558895</v>
      </c>
      <c r="F23" s="11">
        <f t="shared" si="4"/>
        <v>348000</v>
      </c>
    </row>
    <row r="24" spans="1:6" ht="39" customHeight="1" x14ac:dyDescent="0.3">
      <c r="A24" s="49" t="s">
        <v>11</v>
      </c>
      <c r="B24" s="13" t="s">
        <v>12</v>
      </c>
      <c r="C24" s="13" t="s">
        <v>13</v>
      </c>
      <c r="D24" s="11">
        <v>700241.4</v>
      </c>
      <c r="E24" s="11">
        <v>558895</v>
      </c>
      <c r="F24" s="11">
        <v>348000</v>
      </c>
    </row>
    <row r="25" spans="1:6" ht="69" customHeight="1" x14ac:dyDescent="0.3">
      <c r="A25" s="35" t="s">
        <v>95</v>
      </c>
      <c r="B25" s="45" t="s">
        <v>91</v>
      </c>
      <c r="C25" s="14"/>
      <c r="D25" s="10">
        <f>D26</f>
        <v>585319</v>
      </c>
      <c r="E25" s="56">
        <f t="shared" ref="E25:F25" si="5">E26</f>
        <v>0</v>
      </c>
      <c r="F25" s="56">
        <f t="shared" si="5"/>
        <v>0</v>
      </c>
    </row>
    <row r="26" spans="1:6" ht="78" customHeight="1" x14ac:dyDescent="0.3">
      <c r="A26" s="53" t="s">
        <v>96</v>
      </c>
      <c r="B26" s="51" t="s">
        <v>92</v>
      </c>
      <c r="C26" s="14"/>
      <c r="D26" s="11">
        <f>D27</f>
        <v>585319</v>
      </c>
      <c r="E26" s="57">
        <f t="shared" ref="E26:F26" si="6">E27</f>
        <v>0</v>
      </c>
      <c r="F26" s="57">
        <f t="shared" si="6"/>
        <v>0</v>
      </c>
    </row>
    <row r="27" spans="1:6" ht="53.25" customHeight="1" x14ac:dyDescent="0.3">
      <c r="A27" s="54" t="s">
        <v>14</v>
      </c>
      <c r="B27" s="52" t="s">
        <v>93</v>
      </c>
      <c r="C27" s="14"/>
      <c r="D27" s="11">
        <f>D28</f>
        <v>585319</v>
      </c>
      <c r="E27" s="57">
        <f t="shared" ref="E27:F27" si="7">E28</f>
        <v>0</v>
      </c>
      <c r="F27" s="57">
        <f t="shared" si="7"/>
        <v>0</v>
      </c>
    </row>
    <row r="28" spans="1:6" ht="47.25" customHeight="1" x14ac:dyDescent="0.3">
      <c r="A28" s="34" t="s">
        <v>15</v>
      </c>
      <c r="B28" s="52" t="s">
        <v>94</v>
      </c>
      <c r="C28" s="14"/>
      <c r="D28" s="17">
        <f>D29</f>
        <v>585319</v>
      </c>
      <c r="E28" s="58">
        <f t="shared" ref="E28:F28" si="8">E29</f>
        <v>0</v>
      </c>
      <c r="F28" s="58">
        <f t="shared" si="8"/>
        <v>0</v>
      </c>
    </row>
    <row r="29" spans="1:6" ht="45.6" customHeight="1" x14ac:dyDescent="0.3">
      <c r="A29" s="55" t="s">
        <v>16</v>
      </c>
      <c r="B29" s="52" t="s">
        <v>94</v>
      </c>
      <c r="C29" s="13" t="s">
        <v>13</v>
      </c>
      <c r="D29" s="11">
        <v>585319</v>
      </c>
      <c r="E29" s="57">
        <v>0</v>
      </c>
      <c r="F29" s="57">
        <v>0</v>
      </c>
    </row>
    <row r="30" spans="1:6" ht="69.75" customHeight="1" x14ac:dyDescent="0.3">
      <c r="A30" s="48" t="s">
        <v>134</v>
      </c>
      <c r="B30" s="45" t="s">
        <v>130</v>
      </c>
      <c r="C30" s="45"/>
      <c r="D30" s="73">
        <f t="shared" ref="D30:F33" si="9">D31</f>
        <v>1000</v>
      </c>
      <c r="E30" s="74">
        <f t="shared" si="9"/>
        <v>1000</v>
      </c>
      <c r="F30" s="74">
        <f t="shared" si="9"/>
        <v>1000</v>
      </c>
    </row>
    <row r="31" spans="1:6" ht="63" customHeight="1" x14ac:dyDescent="0.35">
      <c r="A31" s="36" t="s">
        <v>135</v>
      </c>
      <c r="B31" s="51" t="s">
        <v>131</v>
      </c>
      <c r="C31" s="51"/>
      <c r="D31" s="12">
        <f t="shared" si="9"/>
        <v>1000</v>
      </c>
      <c r="E31" s="64">
        <f t="shared" si="9"/>
        <v>1000</v>
      </c>
      <c r="F31" s="64">
        <f t="shared" si="9"/>
        <v>1000</v>
      </c>
    </row>
    <row r="32" spans="1:6" ht="50.25" customHeight="1" x14ac:dyDescent="0.3">
      <c r="A32" s="49" t="s">
        <v>136</v>
      </c>
      <c r="B32" s="47" t="s">
        <v>132</v>
      </c>
      <c r="C32" s="45"/>
      <c r="D32" s="11">
        <f t="shared" si="9"/>
        <v>1000</v>
      </c>
      <c r="E32" s="57">
        <f t="shared" si="9"/>
        <v>1000</v>
      </c>
      <c r="F32" s="57">
        <f t="shared" si="9"/>
        <v>1000</v>
      </c>
    </row>
    <row r="33" spans="1:6" ht="78" customHeight="1" x14ac:dyDescent="0.3">
      <c r="A33" s="49" t="s">
        <v>137</v>
      </c>
      <c r="B33" s="47" t="s">
        <v>133</v>
      </c>
      <c r="C33" s="45"/>
      <c r="D33" s="11">
        <f t="shared" si="9"/>
        <v>1000</v>
      </c>
      <c r="E33" s="57">
        <f t="shared" si="9"/>
        <v>1000</v>
      </c>
      <c r="F33" s="57">
        <f t="shared" si="9"/>
        <v>1000</v>
      </c>
    </row>
    <row r="34" spans="1:6" ht="45.6" customHeight="1" x14ac:dyDescent="0.3">
      <c r="A34" s="49" t="s">
        <v>120</v>
      </c>
      <c r="B34" s="47" t="s">
        <v>133</v>
      </c>
      <c r="C34" s="72" t="s">
        <v>13</v>
      </c>
      <c r="D34" s="11">
        <v>1000</v>
      </c>
      <c r="E34" s="57">
        <v>1000</v>
      </c>
      <c r="F34" s="57">
        <v>1000</v>
      </c>
    </row>
    <row r="35" spans="1:6" ht="54.75" customHeight="1" x14ac:dyDescent="0.3">
      <c r="A35" s="36" t="s">
        <v>97</v>
      </c>
      <c r="B35" s="14" t="s">
        <v>17</v>
      </c>
      <c r="C35" s="14"/>
      <c r="D35" s="10">
        <f>D36</f>
        <v>5000</v>
      </c>
      <c r="E35" s="10">
        <f t="shared" ref="E35:F35" si="10">E36</f>
        <v>5000</v>
      </c>
      <c r="F35" s="10">
        <f t="shared" si="10"/>
        <v>5000</v>
      </c>
    </row>
    <row r="36" spans="1:6" ht="92.25" customHeight="1" x14ac:dyDescent="0.35">
      <c r="A36" s="36" t="s">
        <v>98</v>
      </c>
      <c r="B36" s="16" t="s">
        <v>18</v>
      </c>
      <c r="C36" s="16"/>
      <c r="D36" s="12">
        <f>D37</f>
        <v>5000</v>
      </c>
      <c r="E36" s="12">
        <f t="shared" ref="E36:F36" si="11">E37</f>
        <v>5000</v>
      </c>
      <c r="F36" s="12">
        <f t="shared" si="11"/>
        <v>5000</v>
      </c>
    </row>
    <row r="37" spans="1:6" ht="75" customHeight="1" x14ac:dyDescent="0.3">
      <c r="A37" s="49" t="s">
        <v>99</v>
      </c>
      <c r="B37" s="13" t="s">
        <v>19</v>
      </c>
      <c r="C37" s="13"/>
      <c r="D37" s="11">
        <f>D38</f>
        <v>5000</v>
      </c>
      <c r="E37" s="11">
        <f t="shared" ref="E37:F37" si="12">E38</f>
        <v>5000</v>
      </c>
      <c r="F37" s="11">
        <f t="shared" si="12"/>
        <v>5000</v>
      </c>
    </row>
    <row r="38" spans="1:6" ht="68.25" customHeight="1" x14ac:dyDescent="0.3">
      <c r="A38" s="49" t="s">
        <v>100</v>
      </c>
      <c r="B38" s="13" t="s">
        <v>20</v>
      </c>
      <c r="C38" s="13"/>
      <c r="D38" s="17">
        <f>D39</f>
        <v>5000</v>
      </c>
      <c r="E38" s="17">
        <f t="shared" ref="E38:F38" si="13">E39</f>
        <v>5000</v>
      </c>
      <c r="F38" s="17">
        <f t="shared" si="13"/>
        <v>5000</v>
      </c>
    </row>
    <row r="39" spans="1:6" ht="47.25" customHeight="1" x14ac:dyDescent="0.3">
      <c r="A39" s="49" t="s">
        <v>11</v>
      </c>
      <c r="B39" s="13" t="s">
        <v>20</v>
      </c>
      <c r="C39" s="13" t="s">
        <v>13</v>
      </c>
      <c r="D39" s="11">
        <v>5000</v>
      </c>
      <c r="E39" s="11">
        <v>5000</v>
      </c>
      <c r="F39" s="11">
        <v>5000</v>
      </c>
    </row>
    <row r="40" spans="1:6" ht="69" customHeight="1" x14ac:dyDescent="0.3">
      <c r="A40" s="48" t="s">
        <v>21</v>
      </c>
      <c r="B40" s="14" t="s">
        <v>22</v>
      </c>
      <c r="C40" s="14"/>
      <c r="D40" s="10">
        <f>D41+D45</f>
        <v>90000</v>
      </c>
      <c r="E40" s="10">
        <f t="shared" ref="E40:F40" si="14">E41+E45</f>
        <v>10000</v>
      </c>
      <c r="F40" s="10">
        <f t="shared" si="14"/>
        <v>10000</v>
      </c>
    </row>
    <row r="41" spans="1:6" ht="70.5" customHeight="1" x14ac:dyDescent="0.35">
      <c r="A41" s="36" t="s">
        <v>101</v>
      </c>
      <c r="B41" s="16" t="s">
        <v>28</v>
      </c>
      <c r="C41" s="16"/>
      <c r="D41" s="12">
        <f>D42</f>
        <v>85000</v>
      </c>
      <c r="E41" s="12">
        <f t="shared" ref="E41:F41" si="15">E42</f>
        <v>5000</v>
      </c>
      <c r="F41" s="12">
        <f t="shared" si="15"/>
        <v>5000</v>
      </c>
    </row>
    <row r="42" spans="1:6" ht="50.25" customHeight="1" x14ac:dyDescent="0.3">
      <c r="A42" s="49" t="s">
        <v>26</v>
      </c>
      <c r="B42" s="13" t="s">
        <v>29</v>
      </c>
      <c r="C42" s="13"/>
      <c r="D42" s="11">
        <f>D43</f>
        <v>85000</v>
      </c>
      <c r="E42" s="11">
        <f t="shared" ref="E42:F42" si="16">E43</f>
        <v>5000</v>
      </c>
      <c r="F42" s="11">
        <f t="shared" si="16"/>
        <v>5000</v>
      </c>
    </row>
    <row r="43" spans="1:6" ht="66" customHeight="1" x14ac:dyDescent="0.3">
      <c r="A43" s="49" t="s">
        <v>27</v>
      </c>
      <c r="B43" s="13" t="s">
        <v>30</v>
      </c>
      <c r="C43" s="13"/>
      <c r="D43" s="17">
        <f>D44</f>
        <v>85000</v>
      </c>
      <c r="E43" s="17">
        <f t="shared" ref="E43:F43" si="17">E44</f>
        <v>5000</v>
      </c>
      <c r="F43" s="17">
        <f t="shared" si="17"/>
        <v>5000</v>
      </c>
    </row>
    <row r="44" spans="1:6" ht="40.5" customHeight="1" x14ac:dyDescent="0.3">
      <c r="A44" s="49" t="s">
        <v>11</v>
      </c>
      <c r="B44" s="13" t="s">
        <v>30</v>
      </c>
      <c r="C44" s="13" t="s">
        <v>13</v>
      </c>
      <c r="D44" s="11">
        <v>85000</v>
      </c>
      <c r="E44" s="15">
        <v>5000</v>
      </c>
      <c r="F44" s="15">
        <v>5000</v>
      </c>
    </row>
    <row r="45" spans="1:6" ht="80.25" customHeight="1" x14ac:dyDescent="0.35">
      <c r="A45" s="36" t="s">
        <v>102</v>
      </c>
      <c r="B45" s="16" t="s">
        <v>23</v>
      </c>
      <c r="C45" s="16"/>
      <c r="D45" s="12">
        <f>D46</f>
        <v>5000</v>
      </c>
      <c r="E45" s="12">
        <f t="shared" ref="E45:F45" si="18">E46</f>
        <v>5000</v>
      </c>
      <c r="F45" s="12">
        <f t="shared" si="18"/>
        <v>5000</v>
      </c>
    </row>
    <row r="46" spans="1:6" ht="78" customHeight="1" x14ac:dyDescent="0.3">
      <c r="A46" s="49" t="s">
        <v>103</v>
      </c>
      <c r="B46" s="13" t="s">
        <v>24</v>
      </c>
      <c r="C46" s="13"/>
      <c r="D46" s="11">
        <f>D47</f>
        <v>5000</v>
      </c>
      <c r="E46" s="11">
        <f t="shared" ref="E46:F46" si="19">E47</f>
        <v>5000</v>
      </c>
      <c r="F46" s="11">
        <f t="shared" si="19"/>
        <v>5000</v>
      </c>
    </row>
    <row r="47" spans="1:6" ht="69" customHeight="1" x14ac:dyDescent="0.3">
      <c r="A47" s="49" t="s">
        <v>104</v>
      </c>
      <c r="B47" s="13" t="s">
        <v>25</v>
      </c>
      <c r="C47" s="13"/>
      <c r="D47" s="11">
        <f>D48</f>
        <v>5000</v>
      </c>
      <c r="E47" s="11">
        <f t="shared" ref="E47:F47" si="20">E48</f>
        <v>5000</v>
      </c>
      <c r="F47" s="11">
        <f t="shared" si="20"/>
        <v>5000</v>
      </c>
    </row>
    <row r="48" spans="1:6" ht="52.95" customHeight="1" x14ac:dyDescent="0.3">
      <c r="A48" s="49" t="s">
        <v>11</v>
      </c>
      <c r="B48" s="13" t="s">
        <v>25</v>
      </c>
      <c r="C48" s="13" t="s">
        <v>13</v>
      </c>
      <c r="D48" s="11">
        <v>5000</v>
      </c>
      <c r="E48" s="15">
        <v>5000</v>
      </c>
      <c r="F48" s="15">
        <v>5000</v>
      </c>
    </row>
    <row r="49" spans="1:6" ht="82.5" customHeight="1" x14ac:dyDescent="0.3">
      <c r="A49" s="48" t="s">
        <v>105</v>
      </c>
      <c r="B49" s="14" t="s">
        <v>31</v>
      </c>
      <c r="C49" s="14"/>
      <c r="D49" s="10">
        <f>D50</f>
        <v>5000</v>
      </c>
      <c r="E49" s="56">
        <f t="shared" ref="E49:F49" si="21">E50</f>
        <v>0</v>
      </c>
      <c r="F49" s="56">
        <f t="shared" si="21"/>
        <v>0</v>
      </c>
    </row>
    <row r="50" spans="1:6" ht="119.25" customHeight="1" x14ac:dyDescent="0.35">
      <c r="A50" s="36" t="s">
        <v>106</v>
      </c>
      <c r="B50" s="16" t="s">
        <v>32</v>
      </c>
      <c r="C50" s="16"/>
      <c r="D50" s="12">
        <f>D51</f>
        <v>5000</v>
      </c>
      <c r="E50" s="64">
        <f t="shared" ref="E50:F50" si="22">E51</f>
        <v>0</v>
      </c>
      <c r="F50" s="64">
        <f t="shared" si="22"/>
        <v>0</v>
      </c>
    </row>
    <row r="51" spans="1:6" ht="90" customHeight="1" x14ac:dyDescent="0.3">
      <c r="A51" s="49" t="s">
        <v>107</v>
      </c>
      <c r="B51" s="13" t="s">
        <v>33</v>
      </c>
      <c r="C51" s="13"/>
      <c r="D51" s="11">
        <f>D52</f>
        <v>5000</v>
      </c>
      <c r="E51" s="57">
        <f t="shared" ref="E51:F51" si="23">E52</f>
        <v>0</v>
      </c>
      <c r="F51" s="57">
        <f t="shared" si="23"/>
        <v>0</v>
      </c>
    </row>
    <row r="52" spans="1:6" ht="66.75" customHeight="1" x14ac:dyDescent="0.3">
      <c r="A52" s="49" t="s">
        <v>108</v>
      </c>
      <c r="B52" s="13" t="s">
        <v>34</v>
      </c>
      <c r="C52" s="13"/>
      <c r="D52" s="11">
        <f>D53</f>
        <v>5000</v>
      </c>
      <c r="E52" s="41">
        <f>E53</f>
        <v>0</v>
      </c>
      <c r="F52" s="41">
        <f>F53</f>
        <v>0</v>
      </c>
    </row>
    <row r="53" spans="1:6" ht="43.5" customHeight="1" x14ac:dyDescent="0.3">
      <c r="A53" s="49" t="s">
        <v>11</v>
      </c>
      <c r="B53" s="13" t="s">
        <v>34</v>
      </c>
      <c r="C53" s="13" t="s">
        <v>13</v>
      </c>
      <c r="D53" s="11">
        <v>5000</v>
      </c>
      <c r="E53" s="41">
        <v>0</v>
      </c>
      <c r="F53" s="41">
        <v>0</v>
      </c>
    </row>
    <row r="54" spans="1:6" ht="69" customHeight="1" x14ac:dyDescent="0.3">
      <c r="A54" s="48" t="s">
        <v>142</v>
      </c>
      <c r="B54" s="45" t="s">
        <v>138</v>
      </c>
      <c r="C54" s="45"/>
      <c r="D54" s="73">
        <f>D55</f>
        <v>141000</v>
      </c>
      <c r="E54" s="73">
        <f t="shared" ref="E54:F57" si="24">E55</f>
        <v>10000</v>
      </c>
      <c r="F54" s="73">
        <f t="shared" si="24"/>
        <v>10000</v>
      </c>
    </row>
    <row r="55" spans="1:6" ht="43.5" customHeight="1" x14ac:dyDescent="0.3">
      <c r="A55" s="36" t="s">
        <v>143</v>
      </c>
      <c r="B55" s="51" t="s">
        <v>139</v>
      </c>
      <c r="C55" s="51"/>
      <c r="D55" s="70">
        <f>D56</f>
        <v>141000</v>
      </c>
      <c r="E55" s="70">
        <f t="shared" si="24"/>
        <v>10000</v>
      </c>
      <c r="F55" s="70">
        <f t="shared" si="24"/>
        <v>10000</v>
      </c>
    </row>
    <row r="56" spans="1:6" ht="43.5" customHeight="1" x14ac:dyDescent="0.3">
      <c r="A56" s="49" t="s">
        <v>144</v>
      </c>
      <c r="B56" s="47" t="s">
        <v>140</v>
      </c>
      <c r="C56" s="45"/>
      <c r="D56" s="71">
        <f>D57</f>
        <v>141000</v>
      </c>
      <c r="E56" s="71">
        <f t="shared" si="24"/>
        <v>10000</v>
      </c>
      <c r="F56" s="71">
        <f t="shared" si="24"/>
        <v>10000</v>
      </c>
    </row>
    <row r="57" spans="1:6" ht="43.5" customHeight="1" x14ac:dyDescent="0.3">
      <c r="A57" s="49" t="s">
        <v>145</v>
      </c>
      <c r="B57" s="47" t="s">
        <v>141</v>
      </c>
      <c r="C57" s="45"/>
      <c r="D57" s="71">
        <f>D58</f>
        <v>141000</v>
      </c>
      <c r="E57" s="71">
        <f t="shared" si="24"/>
        <v>10000</v>
      </c>
      <c r="F57" s="71">
        <f t="shared" si="24"/>
        <v>10000</v>
      </c>
    </row>
    <row r="58" spans="1:6" ht="43.5" customHeight="1" x14ac:dyDescent="0.3">
      <c r="A58" s="49" t="s">
        <v>120</v>
      </c>
      <c r="B58" s="47" t="s">
        <v>141</v>
      </c>
      <c r="C58" s="72" t="s">
        <v>13</v>
      </c>
      <c r="D58" s="71">
        <v>141000</v>
      </c>
      <c r="E58" s="75">
        <v>10000</v>
      </c>
      <c r="F58" s="75">
        <v>10000</v>
      </c>
    </row>
    <row r="59" spans="1:6" ht="46.5" customHeight="1" x14ac:dyDescent="0.3">
      <c r="A59" s="48" t="s">
        <v>35</v>
      </c>
      <c r="B59" s="14" t="s">
        <v>39</v>
      </c>
      <c r="C59" s="14"/>
      <c r="D59" s="10">
        <f>D60</f>
        <v>743017</v>
      </c>
      <c r="E59" s="10">
        <f t="shared" ref="E59:F59" si="25">E60</f>
        <v>703017</v>
      </c>
      <c r="F59" s="10">
        <f t="shared" si="25"/>
        <v>703017</v>
      </c>
    </row>
    <row r="60" spans="1:6" ht="26.25" customHeight="1" x14ac:dyDescent="0.3">
      <c r="A60" s="49" t="s">
        <v>36</v>
      </c>
      <c r="B60" s="13" t="s">
        <v>40</v>
      </c>
      <c r="C60" s="13"/>
      <c r="D60" s="11">
        <f>D61</f>
        <v>743017</v>
      </c>
      <c r="E60" s="11">
        <f t="shared" ref="E60:F60" si="26">E61</f>
        <v>703017</v>
      </c>
      <c r="F60" s="11">
        <f t="shared" si="26"/>
        <v>703017</v>
      </c>
    </row>
    <row r="61" spans="1:6" ht="37.5" customHeight="1" x14ac:dyDescent="0.3">
      <c r="A61" s="49" t="s">
        <v>37</v>
      </c>
      <c r="B61" s="13" t="s">
        <v>41</v>
      </c>
      <c r="C61" s="13"/>
      <c r="D61" s="11">
        <f>D62</f>
        <v>743017</v>
      </c>
      <c r="E61" s="11">
        <f t="shared" ref="E61:F61" si="27">E62</f>
        <v>703017</v>
      </c>
      <c r="F61" s="11">
        <f t="shared" si="27"/>
        <v>703017</v>
      </c>
    </row>
    <row r="62" spans="1:6" ht="81" customHeight="1" x14ac:dyDescent="0.3">
      <c r="A62" s="49" t="s">
        <v>38</v>
      </c>
      <c r="B62" s="13" t="s">
        <v>41</v>
      </c>
      <c r="C62" s="13" t="s">
        <v>42</v>
      </c>
      <c r="D62" s="11">
        <v>743017</v>
      </c>
      <c r="E62" s="15">
        <v>703017</v>
      </c>
      <c r="F62" s="15">
        <v>703017</v>
      </c>
    </row>
    <row r="63" spans="1:6" ht="35.25" customHeight="1" x14ac:dyDescent="0.3">
      <c r="A63" s="48" t="s">
        <v>43</v>
      </c>
      <c r="B63" s="14" t="s">
        <v>45</v>
      </c>
      <c r="C63" s="14"/>
      <c r="D63" s="10">
        <f>D64</f>
        <v>1865325</v>
      </c>
      <c r="E63" s="10">
        <f t="shared" ref="E63:F63" si="28">E64</f>
        <v>1676031</v>
      </c>
      <c r="F63" s="10">
        <f t="shared" si="28"/>
        <v>1676031</v>
      </c>
    </row>
    <row r="64" spans="1:6" ht="27.6" x14ac:dyDescent="0.3">
      <c r="A64" s="49" t="s">
        <v>109</v>
      </c>
      <c r="B64" s="13" t="s">
        <v>46</v>
      </c>
      <c r="C64" s="13"/>
      <c r="D64" s="11">
        <f>D65+D69+D71+D73</f>
        <v>1865325</v>
      </c>
      <c r="E64" s="11">
        <f>E65+E69+E71+E73</f>
        <v>1676031</v>
      </c>
      <c r="F64" s="11">
        <f>F65+F69+F71+F73</f>
        <v>1676031</v>
      </c>
    </row>
    <row r="65" spans="1:6" ht="40.5" customHeight="1" x14ac:dyDescent="0.3">
      <c r="A65" s="49" t="s">
        <v>37</v>
      </c>
      <c r="B65" s="13" t="s">
        <v>47</v>
      </c>
      <c r="C65" s="13"/>
      <c r="D65" s="11">
        <f>D66+D67+D68</f>
        <v>1367920</v>
      </c>
      <c r="E65" s="11">
        <f t="shared" ref="E65:F65" si="29">E66+E67+E68</f>
        <v>1676031</v>
      </c>
      <c r="F65" s="11">
        <f t="shared" si="29"/>
        <v>1676031</v>
      </c>
    </row>
    <row r="66" spans="1:6" ht="83.25" customHeight="1" x14ac:dyDescent="0.3">
      <c r="A66" s="49" t="s">
        <v>38</v>
      </c>
      <c r="B66" s="13" t="s">
        <v>47</v>
      </c>
      <c r="C66" s="13" t="s">
        <v>42</v>
      </c>
      <c r="D66" s="11">
        <v>1184039</v>
      </c>
      <c r="E66" s="11">
        <v>1512931</v>
      </c>
      <c r="F66" s="11">
        <v>1512931</v>
      </c>
    </row>
    <row r="67" spans="1:6" ht="38.25" customHeight="1" x14ac:dyDescent="0.3">
      <c r="A67" s="49" t="s">
        <v>11</v>
      </c>
      <c r="B67" s="13" t="s">
        <v>47</v>
      </c>
      <c r="C67" s="13" t="s">
        <v>13</v>
      </c>
      <c r="D67" s="11">
        <v>128500</v>
      </c>
      <c r="E67" s="11">
        <v>123500</v>
      </c>
      <c r="F67" s="11">
        <v>123500</v>
      </c>
    </row>
    <row r="68" spans="1:6" ht="39" customHeight="1" x14ac:dyDescent="0.3">
      <c r="A68" s="49" t="s">
        <v>44</v>
      </c>
      <c r="B68" s="13" t="s">
        <v>47</v>
      </c>
      <c r="C68" s="13" t="s">
        <v>48</v>
      </c>
      <c r="D68" s="11">
        <v>55381</v>
      </c>
      <c r="E68" s="11">
        <v>39600</v>
      </c>
      <c r="F68" s="11">
        <v>39600</v>
      </c>
    </row>
    <row r="69" spans="1:6" ht="53.25" customHeight="1" x14ac:dyDescent="0.3">
      <c r="A69" s="59" t="s">
        <v>49</v>
      </c>
      <c r="B69" s="13" t="s">
        <v>52</v>
      </c>
      <c r="C69" s="13"/>
      <c r="D69" s="11">
        <f>D70</f>
        <v>4113</v>
      </c>
      <c r="E69" s="41">
        <f>E70</f>
        <v>0</v>
      </c>
      <c r="F69" s="41">
        <f>F70</f>
        <v>0</v>
      </c>
    </row>
    <row r="70" spans="1:6" ht="27" customHeight="1" x14ac:dyDescent="0.3">
      <c r="A70" s="59" t="s">
        <v>50</v>
      </c>
      <c r="B70" s="13" t="s">
        <v>52</v>
      </c>
      <c r="C70" s="13" t="s">
        <v>7</v>
      </c>
      <c r="D70" s="11">
        <v>4113</v>
      </c>
      <c r="E70" s="41">
        <v>0</v>
      </c>
      <c r="F70" s="41">
        <v>0</v>
      </c>
    </row>
    <row r="71" spans="1:6" ht="113.25" customHeight="1" x14ac:dyDescent="0.3">
      <c r="A71" s="49" t="s">
        <v>51</v>
      </c>
      <c r="B71" s="13" t="s">
        <v>53</v>
      </c>
      <c r="C71" s="13"/>
      <c r="D71" s="11">
        <f>D72</f>
        <v>246646</v>
      </c>
      <c r="E71" s="41">
        <f>E72</f>
        <v>0</v>
      </c>
      <c r="F71" s="41">
        <f>F72</f>
        <v>0</v>
      </c>
    </row>
    <row r="72" spans="1:6" ht="35.25" customHeight="1" x14ac:dyDescent="0.3">
      <c r="A72" s="49" t="s">
        <v>50</v>
      </c>
      <c r="B72" s="13" t="s">
        <v>53</v>
      </c>
      <c r="C72" s="13" t="s">
        <v>7</v>
      </c>
      <c r="D72" s="11">
        <v>246646</v>
      </c>
      <c r="E72" s="41">
        <v>0</v>
      </c>
      <c r="F72" s="41">
        <v>0</v>
      </c>
    </row>
    <row r="73" spans="1:6" ht="35.25" customHeight="1" x14ac:dyDescent="0.3">
      <c r="A73" s="49" t="s">
        <v>122</v>
      </c>
      <c r="B73" s="13" t="s">
        <v>146</v>
      </c>
      <c r="C73" s="13"/>
      <c r="D73" s="11">
        <f>D74</f>
        <v>246646</v>
      </c>
      <c r="E73" s="57">
        <f t="shared" ref="E73:F73" si="30">E74</f>
        <v>0</v>
      </c>
      <c r="F73" s="57">
        <f t="shared" si="30"/>
        <v>0</v>
      </c>
    </row>
    <row r="74" spans="1:6" ht="35.25" customHeight="1" x14ac:dyDescent="0.3">
      <c r="A74" s="49" t="s">
        <v>50</v>
      </c>
      <c r="B74" s="13" t="s">
        <v>146</v>
      </c>
      <c r="C74" s="13" t="s">
        <v>7</v>
      </c>
      <c r="D74" s="11">
        <v>246646</v>
      </c>
      <c r="E74" s="41">
        <v>0</v>
      </c>
      <c r="F74" s="41">
        <v>0</v>
      </c>
    </row>
    <row r="75" spans="1:6" ht="54.75" customHeight="1" x14ac:dyDescent="0.3">
      <c r="A75" s="36" t="s">
        <v>54</v>
      </c>
      <c r="B75" s="14" t="s">
        <v>60</v>
      </c>
      <c r="C75" s="14"/>
      <c r="D75" s="10">
        <f>D76</f>
        <v>1200334</v>
      </c>
      <c r="E75" s="56">
        <f t="shared" ref="E75:F75" si="31">E76</f>
        <v>167000</v>
      </c>
      <c r="F75" s="56">
        <f t="shared" si="31"/>
        <v>167000</v>
      </c>
    </row>
    <row r="76" spans="1:6" ht="50.25" customHeight="1" x14ac:dyDescent="0.3">
      <c r="A76" s="49" t="s">
        <v>55</v>
      </c>
      <c r="B76" s="13" t="s">
        <v>61</v>
      </c>
      <c r="C76" s="13"/>
      <c r="D76" s="11">
        <f>D77</f>
        <v>1200334</v>
      </c>
      <c r="E76" s="57">
        <f t="shared" ref="E76:F76" si="32">E77</f>
        <v>167000</v>
      </c>
      <c r="F76" s="57">
        <f t="shared" si="32"/>
        <v>167000</v>
      </c>
    </row>
    <row r="77" spans="1:6" ht="47.25" customHeight="1" x14ac:dyDescent="0.3">
      <c r="A77" s="49" t="s">
        <v>56</v>
      </c>
      <c r="B77" s="13" t="s">
        <v>62</v>
      </c>
      <c r="C77" s="13"/>
      <c r="D77" s="11">
        <f>D78+D79</f>
        <v>1200334</v>
      </c>
      <c r="E77" s="11">
        <f t="shared" ref="E77:F77" si="33">E78+E79</f>
        <v>167000</v>
      </c>
      <c r="F77" s="11">
        <f t="shared" si="33"/>
        <v>167000</v>
      </c>
    </row>
    <row r="78" spans="1:6" ht="46.5" customHeight="1" x14ac:dyDescent="0.3">
      <c r="A78" s="49" t="s">
        <v>11</v>
      </c>
      <c r="B78" s="13" t="s">
        <v>62</v>
      </c>
      <c r="C78" s="13" t="s">
        <v>13</v>
      </c>
      <c r="D78" s="11">
        <v>741535</v>
      </c>
      <c r="E78" s="57">
        <v>0</v>
      </c>
      <c r="F78" s="57">
        <v>0</v>
      </c>
    </row>
    <row r="79" spans="1:6" ht="46.5" customHeight="1" x14ac:dyDescent="0.3">
      <c r="A79" s="60" t="s">
        <v>44</v>
      </c>
      <c r="B79" s="13" t="s">
        <v>62</v>
      </c>
      <c r="C79" s="13" t="s">
        <v>48</v>
      </c>
      <c r="D79" s="11">
        <v>458799</v>
      </c>
      <c r="E79" s="11">
        <v>167000</v>
      </c>
      <c r="F79" s="11">
        <v>167000</v>
      </c>
    </row>
    <row r="80" spans="1:6" ht="46.5" customHeight="1" x14ac:dyDescent="0.3">
      <c r="A80" s="36" t="s">
        <v>57</v>
      </c>
      <c r="B80" s="30" t="s">
        <v>63</v>
      </c>
      <c r="C80" s="30"/>
      <c r="D80" s="31">
        <f>D81</f>
        <v>2666944.7000000002</v>
      </c>
      <c r="E80" s="63">
        <f t="shared" ref="E80:F80" si="34">E81</f>
        <v>147305</v>
      </c>
      <c r="F80" s="63">
        <f t="shared" si="34"/>
        <v>444488</v>
      </c>
    </row>
    <row r="81" spans="1:6" s="33" customFormat="1" ht="46.5" customHeight="1" x14ac:dyDescent="0.35">
      <c r="A81" s="49" t="s">
        <v>58</v>
      </c>
      <c r="B81" s="16" t="s">
        <v>64</v>
      </c>
      <c r="C81" s="16"/>
      <c r="D81" s="12">
        <f t="shared" ref="D81:F81" si="35">D82+D84+D86+D88+D91+D96</f>
        <v>2666944.7000000002</v>
      </c>
      <c r="E81" s="12">
        <f t="shared" si="35"/>
        <v>147305</v>
      </c>
      <c r="F81" s="12">
        <f t="shared" si="35"/>
        <v>444488</v>
      </c>
    </row>
    <row r="82" spans="1:6" ht="46.5" customHeight="1" x14ac:dyDescent="0.3">
      <c r="A82" s="49" t="s">
        <v>59</v>
      </c>
      <c r="B82" s="13" t="s">
        <v>65</v>
      </c>
      <c r="C82" s="13"/>
      <c r="D82" s="17">
        <f>D83</f>
        <v>16165</v>
      </c>
      <c r="E82" s="58">
        <f t="shared" ref="E82:F82" si="36">E83</f>
        <v>0</v>
      </c>
      <c r="F82" s="58">
        <f t="shared" si="36"/>
        <v>0</v>
      </c>
    </row>
    <row r="83" spans="1:6" ht="46.5" customHeight="1" x14ac:dyDescent="0.3">
      <c r="A83" s="49" t="s">
        <v>11</v>
      </c>
      <c r="B83" s="13" t="s">
        <v>65</v>
      </c>
      <c r="C83" s="13" t="s">
        <v>13</v>
      </c>
      <c r="D83" s="11">
        <v>16165</v>
      </c>
      <c r="E83" s="41">
        <v>0</v>
      </c>
      <c r="F83" s="41">
        <v>0</v>
      </c>
    </row>
    <row r="84" spans="1:6" ht="31.5" customHeight="1" x14ac:dyDescent="0.3">
      <c r="A84" s="49" t="s">
        <v>68</v>
      </c>
      <c r="B84" s="13" t="s">
        <v>69</v>
      </c>
      <c r="C84" s="13"/>
      <c r="D84" s="11">
        <f>D85</f>
        <v>2189644.1</v>
      </c>
      <c r="E84" s="57">
        <f t="shared" ref="E84:F84" si="37">E85</f>
        <v>0</v>
      </c>
      <c r="F84" s="11">
        <f t="shared" si="37"/>
        <v>292948</v>
      </c>
    </row>
    <row r="85" spans="1:6" ht="27.6" x14ac:dyDescent="0.3">
      <c r="A85" s="62" t="s">
        <v>11</v>
      </c>
      <c r="B85" s="18" t="s">
        <v>69</v>
      </c>
      <c r="C85" s="18" t="s">
        <v>13</v>
      </c>
      <c r="D85" s="21">
        <v>2189644.1</v>
      </c>
      <c r="E85" s="65">
        <v>0</v>
      </c>
      <c r="F85" s="21">
        <v>292948</v>
      </c>
    </row>
    <row r="86" spans="1:6" ht="50.25" customHeight="1" x14ac:dyDescent="0.3">
      <c r="A86" s="49" t="s">
        <v>71</v>
      </c>
      <c r="B86" s="13" t="s">
        <v>73</v>
      </c>
      <c r="C86" s="13"/>
      <c r="D86" s="11">
        <f>D87</f>
        <v>100000</v>
      </c>
      <c r="E86" s="11">
        <f t="shared" ref="E86:F86" si="38">E87</f>
        <v>30000</v>
      </c>
      <c r="F86" s="11">
        <f t="shared" si="38"/>
        <v>30000</v>
      </c>
    </row>
    <row r="87" spans="1:6" ht="50.25" customHeight="1" x14ac:dyDescent="0.3">
      <c r="A87" s="49" t="s">
        <v>11</v>
      </c>
      <c r="B87" s="13" t="s">
        <v>73</v>
      </c>
      <c r="C87" s="13" t="s">
        <v>13</v>
      </c>
      <c r="D87" s="11">
        <v>100000</v>
      </c>
      <c r="E87" s="11">
        <v>30000</v>
      </c>
      <c r="F87" s="11">
        <v>30000</v>
      </c>
    </row>
    <row r="88" spans="1:6" ht="50.25" customHeight="1" x14ac:dyDescent="0.3">
      <c r="A88" s="49" t="s">
        <v>66</v>
      </c>
      <c r="B88" s="13" t="s">
        <v>67</v>
      </c>
      <c r="C88" s="13"/>
      <c r="D88" s="11">
        <f>D89+D90</f>
        <v>112126</v>
      </c>
      <c r="E88" s="11">
        <f>E89+E90</f>
        <v>117305</v>
      </c>
      <c r="F88" s="11">
        <f>F89+F90</f>
        <v>121540</v>
      </c>
    </row>
    <row r="89" spans="1:6" ht="78.75" customHeight="1" x14ac:dyDescent="0.3">
      <c r="A89" s="61" t="s">
        <v>38</v>
      </c>
      <c r="B89" s="32" t="s">
        <v>67</v>
      </c>
      <c r="C89" s="13" t="s">
        <v>42</v>
      </c>
      <c r="D89" s="11">
        <v>111264.46</v>
      </c>
      <c r="E89" s="11">
        <v>117305</v>
      </c>
      <c r="F89" s="11">
        <v>121540</v>
      </c>
    </row>
    <row r="90" spans="1:6" ht="48" customHeight="1" x14ac:dyDescent="0.3">
      <c r="A90" s="61" t="s">
        <v>11</v>
      </c>
      <c r="B90" s="13" t="s">
        <v>67</v>
      </c>
      <c r="C90" s="13" t="s">
        <v>13</v>
      </c>
      <c r="D90" s="11">
        <v>861.54</v>
      </c>
      <c r="E90" s="82">
        <v>0</v>
      </c>
      <c r="F90" s="82">
        <v>0</v>
      </c>
    </row>
    <row r="91" spans="1:6" ht="36" customHeight="1" x14ac:dyDescent="0.35">
      <c r="A91" s="67" t="s">
        <v>115</v>
      </c>
      <c r="B91" s="68" t="s">
        <v>110</v>
      </c>
      <c r="C91" s="16"/>
      <c r="D91" s="12">
        <f>D92+D94</f>
        <v>149404</v>
      </c>
      <c r="E91" s="64">
        <f t="shared" ref="E91:F91" si="39">E92+E94</f>
        <v>0</v>
      </c>
      <c r="F91" s="64">
        <f t="shared" si="39"/>
        <v>0</v>
      </c>
    </row>
    <row r="92" spans="1:6" ht="111.75" customHeight="1" x14ac:dyDescent="0.3">
      <c r="A92" s="34" t="s">
        <v>116</v>
      </c>
      <c r="B92" s="19" t="s">
        <v>111</v>
      </c>
      <c r="C92" s="13"/>
      <c r="D92" s="11">
        <f>D93</f>
        <v>74702</v>
      </c>
      <c r="E92" s="57">
        <f t="shared" ref="E92:F92" si="40">E93</f>
        <v>0</v>
      </c>
      <c r="F92" s="57">
        <f t="shared" si="40"/>
        <v>0</v>
      </c>
    </row>
    <row r="93" spans="1:6" ht="52.5" customHeight="1" x14ac:dyDescent="0.3">
      <c r="A93" s="34" t="s">
        <v>117</v>
      </c>
      <c r="B93" s="19" t="s">
        <v>111</v>
      </c>
      <c r="C93" s="13" t="s">
        <v>13</v>
      </c>
      <c r="D93" s="11">
        <v>74702</v>
      </c>
      <c r="E93" s="57">
        <v>0</v>
      </c>
      <c r="F93" s="57">
        <v>0</v>
      </c>
    </row>
    <row r="94" spans="1:6" ht="113.25" customHeight="1" x14ac:dyDescent="0.3">
      <c r="A94" s="34" t="s">
        <v>118</v>
      </c>
      <c r="B94" s="19" t="s">
        <v>112</v>
      </c>
      <c r="C94" s="13"/>
      <c r="D94" s="11">
        <f>D95</f>
        <v>74702</v>
      </c>
      <c r="E94" s="57">
        <f t="shared" ref="E94:F94" si="41">E95</f>
        <v>0</v>
      </c>
      <c r="F94" s="57">
        <f t="shared" si="41"/>
        <v>0</v>
      </c>
    </row>
    <row r="95" spans="1:6" ht="55.5" customHeight="1" x14ac:dyDescent="0.3">
      <c r="A95" s="34" t="s">
        <v>117</v>
      </c>
      <c r="B95" s="19" t="s">
        <v>112</v>
      </c>
      <c r="C95" s="13" t="s">
        <v>13</v>
      </c>
      <c r="D95" s="11">
        <v>74702</v>
      </c>
      <c r="E95" s="57">
        <v>0</v>
      </c>
      <c r="F95" s="57">
        <v>0</v>
      </c>
    </row>
    <row r="96" spans="1:6" ht="43.5" customHeight="1" x14ac:dyDescent="0.35">
      <c r="A96" s="69" t="s">
        <v>119</v>
      </c>
      <c r="B96" s="68" t="s">
        <v>113</v>
      </c>
      <c r="C96" s="16"/>
      <c r="D96" s="12">
        <f>D97+D99</f>
        <v>99605.6</v>
      </c>
      <c r="E96" s="64">
        <f t="shared" ref="E96:F96" si="42">E97+E99</f>
        <v>0</v>
      </c>
      <c r="F96" s="64">
        <f t="shared" si="42"/>
        <v>0</v>
      </c>
    </row>
    <row r="97" spans="1:6" ht="108.75" customHeight="1" x14ac:dyDescent="0.3">
      <c r="A97" s="34" t="s">
        <v>116</v>
      </c>
      <c r="B97" s="19" t="s">
        <v>114</v>
      </c>
      <c r="C97" s="13"/>
      <c r="D97" s="11">
        <f>D98</f>
        <v>49802.8</v>
      </c>
      <c r="E97" s="57">
        <f t="shared" ref="E97:F97" si="43">E98</f>
        <v>0</v>
      </c>
      <c r="F97" s="57">
        <f t="shared" si="43"/>
        <v>0</v>
      </c>
    </row>
    <row r="98" spans="1:6" ht="48" customHeight="1" x14ac:dyDescent="0.3">
      <c r="A98" s="34" t="s">
        <v>120</v>
      </c>
      <c r="B98" s="19" t="s">
        <v>114</v>
      </c>
      <c r="C98" s="13" t="s">
        <v>13</v>
      </c>
      <c r="D98" s="11">
        <v>49802.8</v>
      </c>
      <c r="E98" s="57">
        <v>0</v>
      </c>
      <c r="F98" s="57">
        <v>0</v>
      </c>
    </row>
    <row r="99" spans="1:6" ht="117" customHeight="1" x14ac:dyDescent="0.3">
      <c r="A99" s="34" t="s">
        <v>118</v>
      </c>
      <c r="B99" s="19" t="s">
        <v>121</v>
      </c>
      <c r="C99" s="19"/>
      <c r="D99" s="11">
        <f>D100</f>
        <v>49802.8</v>
      </c>
      <c r="E99" s="57">
        <f t="shared" ref="E99:F99" si="44">E100</f>
        <v>0</v>
      </c>
      <c r="F99" s="57">
        <f t="shared" si="44"/>
        <v>0</v>
      </c>
    </row>
    <row r="100" spans="1:6" ht="42.75" customHeight="1" x14ac:dyDescent="0.3">
      <c r="A100" s="34" t="s">
        <v>120</v>
      </c>
      <c r="B100" s="19" t="s">
        <v>121</v>
      </c>
      <c r="C100" s="19">
        <v>200</v>
      </c>
      <c r="D100" s="11">
        <v>49802.8</v>
      </c>
      <c r="E100" s="57">
        <v>0</v>
      </c>
      <c r="F100" s="57">
        <v>0</v>
      </c>
    </row>
    <row r="101" spans="1:6" ht="42.75" customHeight="1" x14ac:dyDescent="0.3">
      <c r="A101" s="69" t="s">
        <v>127</v>
      </c>
      <c r="B101" s="51" t="s">
        <v>124</v>
      </c>
      <c r="C101" s="47"/>
      <c r="D101" s="70">
        <f>D102</f>
        <v>30000</v>
      </c>
      <c r="E101" s="70">
        <f t="shared" ref="E101:F103" si="45">E102</f>
        <v>30000</v>
      </c>
      <c r="F101" s="70">
        <f t="shared" si="45"/>
        <v>30000</v>
      </c>
    </row>
    <row r="102" spans="1:6" ht="31.5" customHeight="1" x14ac:dyDescent="0.3">
      <c r="A102" s="66" t="s">
        <v>128</v>
      </c>
      <c r="B102" s="47" t="s">
        <v>125</v>
      </c>
      <c r="C102" s="47"/>
      <c r="D102" s="71">
        <f>D103</f>
        <v>30000</v>
      </c>
      <c r="E102" s="71">
        <f t="shared" si="45"/>
        <v>30000</v>
      </c>
      <c r="F102" s="71">
        <f t="shared" si="45"/>
        <v>30000</v>
      </c>
    </row>
    <row r="103" spans="1:6" ht="27" customHeight="1" x14ac:dyDescent="0.3">
      <c r="A103" s="66" t="s">
        <v>129</v>
      </c>
      <c r="B103" s="47" t="s">
        <v>126</v>
      </c>
      <c r="C103" s="47"/>
      <c r="D103" s="71">
        <f>D104</f>
        <v>30000</v>
      </c>
      <c r="E103" s="71">
        <f t="shared" si="45"/>
        <v>30000</v>
      </c>
      <c r="F103" s="71">
        <f t="shared" si="45"/>
        <v>30000</v>
      </c>
    </row>
    <row r="104" spans="1:6" ht="28.5" customHeight="1" x14ac:dyDescent="0.3">
      <c r="A104" s="66" t="s">
        <v>44</v>
      </c>
      <c r="B104" s="47" t="s">
        <v>126</v>
      </c>
      <c r="C104" s="47" t="s">
        <v>48</v>
      </c>
      <c r="D104" s="11">
        <v>30000</v>
      </c>
      <c r="E104" s="57">
        <v>30000</v>
      </c>
      <c r="F104" s="57">
        <v>30000</v>
      </c>
    </row>
    <row r="105" spans="1:6" ht="29.25" customHeight="1" x14ac:dyDescent="0.3">
      <c r="A105" s="48" t="s">
        <v>123</v>
      </c>
      <c r="B105" s="13"/>
      <c r="C105" s="13"/>
      <c r="D105" s="11"/>
      <c r="E105" s="28">
        <v>87511</v>
      </c>
      <c r="F105" s="28">
        <v>172263</v>
      </c>
    </row>
  </sheetData>
  <mergeCells count="3">
    <mergeCell ref="A4:F4"/>
    <mergeCell ref="B3:F3"/>
    <mergeCell ref="D2:F2"/>
  </mergeCells>
  <pageMargins left="0.70866141732283472" right="0.11811023622047245" top="0.15748031496062992" bottom="0.19685039370078741" header="0.31496062992125984" footer="0.31496062992125984"/>
  <pageSetup paperSize="9" scale="63"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2024-01-10T08:20:28Z</dcterms:modified>
</cp:coreProperties>
</file>