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08" yWindow="72" windowWidth="20736" windowHeight="11580"/>
  </bookViews>
  <sheets>
    <sheet name="Лист1" sheetId="1" r:id="rId1"/>
    <sheet name="Лист2" sheetId="2" r:id="rId2"/>
    <sheet name="Лист3" sheetId="3" r:id="rId3"/>
  </sheets>
  <calcPr calcId="144525"/>
</workbook>
</file>

<file path=xl/calcChain.xml><?xml version="1.0" encoding="utf-8"?>
<calcChain xmlns="http://schemas.openxmlformats.org/spreadsheetml/2006/main">
  <c r="I57" i="1" l="1"/>
  <c r="H57" i="1"/>
  <c r="G57" i="1"/>
  <c r="I22" i="1" l="1"/>
  <c r="H22" i="1"/>
  <c r="G22" i="1"/>
  <c r="I131" i="1" l="1"/>
  <c r="H131" i="1"/>
  <c r="G131" i="1"/>
  <c r="I117" i="1" l="1"/>
  <c r="I116" i="1" s="1"/>
  <c r="I115" i="1" s="1"/>
  <c r="I114" i="1" s="1"/>
  <c r="H117" i="1"/>
  <c r="H116" i="1" s="1"/>
  <c r="H115" i="1" s="1"/>
  <c r="H114" i="1" s="1"/>
  <c r="G117" i="1"/>
  <c r="G116" i="1" s="1"/>
  <c r="I84" i="1"/>
  <c r="I83" i="1" s="1"/>
  <c r="I82" i="1" s="1"/>
  <c r="I81" i="1" s="1"/>
  <c r="I80" i="1" s="1"/>
  <c r="H84" i="1"/>
  <c r="H83" i="1" s="1"/>
  <c r="H82" i="1" s="1"/>
  <c r="H81" i="1" s="1"/>
  <c r="H80" i="1" s="1"/>
  <c r="G84" i="1"/>
  <c r="G83" i="1" s="1"/>
  <c r="G82" i="1" s="1"/>
  <c r="G81" i="1" s="1"/>
  <c r="G80" i="1" s="1"/>
  <c r="I78" i="1"/>
  <c r="I77" i="1" s="1"/>
  <c r="I76" i="1" s="1"/>
  <c r="I75" i="1" s="1"/>
  <c r="I74" i="1" s="1"/>
  <c r="H78" i="1"/>
  <c r="H77" i="1" s="1"/>
  <c r="H76" i="1" s="1"/>
  <c r="H75" i="1" s="1"/>
  <c r="H74" i="1" s="1"/>
  <c r="G78" i="1"/>
  <c r="G77" i="1" s="1"/>
  <c r="G76" i="1" s="1"/>
  <c r="G75" i="1" s="1"/>
  <c r="G74" i="1" s="1"/>
  <c r="I46" i="1"/>
  <c r="H46" i="1"/>
  <c r="I36" i="1"/>
  <c r="I35" i="1" s="1"/>
  <c r="I34" i="1" s="1"/>
  <c r="I33" i="1" s="1"/>
  <c r="H36" i="1"/>
  <c r="H35" i="1" s="1"/>
  <c r="H34" i="1" s="1"/>
  <c r="H33" i="1" s="1"/>
  <c r="G36" i="1"/>
  <c r="G35" i="1" s="1"/>
  <c r="G34" i="1" s="1"/>
  <c r="G33" i="1" s="1"/>
  <c r="G115" i="1" l="1"/>
  <c r="G114" i="1" s="1"/>
  <c r="G46" i="1"/>
  <c r="G29" i="1"/>
  <c r="G23" i="1" l="1"/>
  <c r="H111" i="1" l="1"/>
  <c r="I111" i="1"/>
  <c r="G111" i="1"/>
  <c r="H109" i="1"/>
  <c r="I109" i="1"/>
  <c r="G109" i="1"/>
  <c r="H106" i="1"/>
  <c r="I106" i="1"/>
  <c r="G106" i="1"/>
  <c r="H104" i="1"/>
  <c r="I104" i="1"/>
  <c r="G104" i="1"/>
  <c r="H19" i="1"/>
  <c r="H18" i="1" s="1"/>
  <c r="H17" i="1" s="1"/>
  <c r="H16" i="1" s="1"/>
  <c r="I19" i="1"/>
  <c r="I18" i="1" s="1"/>
  <c r="I17" i="1" s="1"/>
  <c r="I16" i="1" s="1"/>
  <c r="G19" i="1"/>
  <c r="G18" i="1" s="1"/>
  <c r="G17" i="1" s="1"/>
  <c r="G16" i="1" s="1"/>
  <c r="H108" i="1" l="1"/>
  <c r="I103" i="1"/>
  <c r="G108" i="1"/>
  <c r="I108" i="1"/>
  <c r="H103" i="1"/>
  <c r="G103" i="1"/>
  <c r="H23" i="1"/>
  <c r="I23" i="1"/>
  <c r="I130" i="1"/>
  <c r="I129" i="1" s="1"/>
  <c r="H130" i="1"/>
  <c r="H129" i="1" s="1"/>
  <c r="G130" i="1"/>
  <c r="G129" i="1" s="1"/>
  <c r="G128" i="1" s="1"/>
  <c r="G101" i="1" l="1"/>
  <c r="G100" i="1" s="1"/>
  <c r="I128" i="1"/>
  <c r="H128" i="1"/>
  <c r="I101" i="1"/>
  <c r="I100" i="1" s="1"/>
  <c r="H101" i="1"/>
  <c r="H100" i="1" s="1"/>
  <c r="G97" i="1" l="1"/>
  <c r="G96" i="1" s="1"/>
  <c r="G95" i="1" s="1"/>
  <c r="H97" i="1"/>
  <c r="H96" i="1" s="1"/>
  <c r="H95" i="1" s="1"/>
  <c r="H94" i="1" s="1"/>
  <c r="I97" i="1"/>
  <c r="I96" i="1" s="1"/>
  <c r="I95" i="1" s="1"/>
  <c r="I94" i="1" s="1"/>
  <c r="I51" i="1"/>
  <c r="I50" i="1" s="1"/>
  <c r="I49" i="1" s="1"/>
  <c r="H51" i="1"/>
  <c r="H50" i="1" s="1"/>
  <c r="H49" i="1" s="1"/>
  <c r="G51" i="1"/>
  <c r="G50" i="1" s="1"/>
  <c r="G49" i="1" s="1"/>
  <c r="G94" i="1" l="1"/>
  <c r="I126" i="1" l="1"/>
  <c r="I125" i="1" s="1"/>
  <c r="H126" i="1"/>
  <c r="H125" i="1" s="1"/>
  <c r="G126" i="1"/>
  <c r="G125" i="1" s="1"/>
  <c r="I90" i="1"/>
  <c r="I89" i="1" s="1"/>
  <c r="I88" i="1" s="1"/>
  <c r="I87" i="1" s="1"/>
  <c r="I86" i="1" s="1"/>
  <c r="I73" i="1" s="1"/>
  <c r="H90" i="1"/>
  <c r="H89" i="1" s="1"/>
  <c r="H88" i="1" s="1"/>
  <c r="H87" i="1" s="1"/>
  <c r="H86" i="1" s="1"/>
  <c r="H73" i="1" s="1"/>
  <c r="G90" i="1"/>
  <c r="G89" i="1" s="1"/>
  <c r="G88" i="1" s="1"/>
  <c r="G87" i="1" s="1"/>
  <c r="G86" i="1" s="1"/>
  <c r="G73" i="1" s="1"/>
  <c r="I71" i="1"/>
  <c r="I70" i="1" s="1"/>
  <c r="I69" i="1" s="1"/>
  <c r="I68" i="1" s="1"/>
  <c r="I67" i="1" s="1"/>
  <c r="H71" i="1"/>
  <c r="H70" i="1" s="1"/>
  <c r="H69" i="1" s="1"/>
  <c r="H68" i="1" s="1"/>
  <c r="H67" i="1" s="1"/>
  <c r="G71" i="1"/>
  <c r="G70" i="1" s="1"/>
  <c r="G69" i="1" s="1"/>
  <c r="G68" i="1" s="1"/>
  <c r="G67" i="1" s="1"/>
  <c r="I65" i="1"/>
  <c r="I64" i="1" s="1"/>
  <c r="I63" i="1" s="1"/>
  <c r="I62" i="1" s="1"/>
  <c r="I61" i="1" s="1"/>
  <c r="H65" i="1"/>
  <c r="H64" i="1" s="1"/>
  <c r="H63" i="1" s="1"/>
  <c r="H62" i="1" s="1"/>
  <c r="H61" i="1" s="1"/>
  <c r="G65" i="1"/>
  <c r="G64" i="1" s="1"/>
  <c r="G63" i="1" s="1"/>
  <c r="G62" i="1" s="1"/>
  <c r="G61" i="1" s="1"/>
  <c r="I56" i="1"/>
  <c r="I55" i="1" s="1"/>
  <c r="I54" i="1" s="1"/>
  <c r="I53" i="1" s="1"/>
  <c r="H56" i="1"/>
  <c r="H55" i="1" s="1"/>
  <c r="H54" i="1" s="1"/>
  <c r="H53" i="1" s="1"/>
  <c r="G56" i="1"/>
  <c r="G55" i="1" s="1"/>
  <c r="G54" i="1" s="1"/>
  <c r="G53" i="1" s="1"/>
  <c r="I45" i="1"/>
  <c r="I44" i="1" s="1"/>
  <c r="H45" i="1"/>
  <c r="H44" i="1" s="1"/>
  <c r="G45" i="1"/>
  <c r="G44" i="1" s="1"/>
  <c r="I31" i="1"/>
  <c r="H31" i="1"/>
  <c r="G31" i="1"/>
  <c r="I42" i="1"/>
  <c r="I41" i="1" s="1"/>
  <c r="I40" i="1" s="1"/>
  <c r="I39" i="1" s="1"/>
  <c r="H42" i="1"/>
  <c r="H41" i="1" s="1"/>
  <c r="H40" i="1" s="1"/>
  <c r="H39" i="1" s="1"/>
  <c r="G42" i="1"/>
  <c r="G41" i="1" s="1"/>
  <c r="G40" i="1" s="1"/>
  <c r="G39" i="1" s="1"/>
  <c r="I27" i="1"/>
  <c r="H27" i="1"/>
  <c r="I29" i="1"/>
  <c r="H29" i="1"/>
  <c r="G27" i="1"/>
  <c r="I13" i="1"/>
  <c r="I12" i="1" s="1"/>
  <c r="I11" i="1" s="1"/>
  <c r="I10" i="1" s="1"/>
  <c r="H13" i="1"/>
  <c r="H12" i="1" s="1"/>
  <c r="H11" i="1" s="1"/>
  <c r="H10" i="1" s="1"/>
  <c r="G13" i="1"/>
  <c r="G12" i="1" s="1"/>
  <c r="G11" i="1" s="1"/>
  <c r="G10" i="1" s="1"/>
  <c r="G21" i="1" l="1"/>
  <c r="H21" i="1"/>
  <c r="I21" i="1"/>
  <c r="G123" i="1"/>
  <c r="G122" i="1" s="1"/>
  <c r="G121" i="1" s="1"/>
  <c r="G124" i="1"/>
  <c r="H123" i="1"/>
  <c r="H124" i="1"/>
  <c r="I123" i="1"/>
  <c r="I122" i="1" s="1"/>
  <c r="I121" i="1" s="1"/>
  <c r="I124" i="1"/>
  <c r="H38" i="1"/>
  <c r="G38" i="1"/>
  <c r="H122" i="1"/>
  <c r="H121" i="1" s="1"/>
  <c r="I113" i="1"/>
  <c r="I38" i="1"/>
  <c r="H99" i="1"/>
  <c r="G99" i="1"/>
  <c r="G93" i="1" s="1"/>
  <c r="I60" i="1"/>
  <c r="I99" i="1"/>
  <c r="H60" i="1"/>
  <c r="G60" i="1"/>
  <c r="H15" i="1" l="1"/>
  <c r="H9" i="1" s="1"/>
  <c r="I15" i="1"/>
  <c r="I9" i="1" s="1"/>
  <c r="G15" i="1"/>
  <c r="G9" i="1" s="1"/>
  <c r="I93" i="1"/>
  <c r="I92" i="1" s="1"/>
  <c r="H93" i="1"/>
  <c r="H92" i="1" s="1"/>
  <c r="G113" i="1"/>
  <c r="H113" i="1"/>
  <c r="G92" i="1"/>
  <c r="H8" i="1" l="1"/>
  <c r="I8" i="1"/>
  <c r="G8" i="1"/>
</calcChain>
</file>

<file path=xl/sharedStrings.xml><?xml version="1.0" encoding="utf-8"?>
<sst xmlns="http://schemas.openxmlformats.org/spreadsheetml/2006/main" count="637" uniqueCount="191">
  <si>
    <t>(рублей)</t>
  </si>
  <si>
    <t>Наименование</t>
  </si>
  <si>
    <t>Рз</t>
  </si>
  <si>
    <t>ПР</t>
  </si>
  <si>
    <t>ЦСР</t>
  </si>
  <si>
    <t>ВР</t>
  </si>
  <si>
    <t>Итого расходы на 2023 год</t>
  </si>
  <si>
    <t>Итого расходы на 2024 год</t>
  </si>
  <si>
    <t>ВСЕГО РАСХОДОВ</t>
  </si>
  <si>
    <t>Общегосударственные вопросы</t>
  </si>
  <si>
    <t>01</t>
  </si>
  <si>
    <t>00</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</si>
  <si>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</si>
  <si>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</si>
  <si>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</si>
  <si>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</si>
  <si>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</si>
  <si>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</si>
  <si>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</si>
  <si>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</si>
  <si>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</si>
  <si>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04</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</si>
  <si>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</si>
  <si>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</si>
  <si>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</si>
  <si>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</si>
  <si>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</si>
  <si>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</si>
  <si>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</si>
  <si>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</si>
  <si>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П1486</t>
  </si>
  <si>
    <t>Иные межбюджетные трансферты на передачу полномочий на осуществление внешнего финансового контроля</t>
  </si>
  <si>
    <t>Иные межбюджетные трансферты</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</si>
  <si>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</si>
  <si>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Закупка товаров, работ и услуг для обеспечения государственных (муниципальных) нужд</t>
  </si>
  <si>
    <t>200</t>
  </si>
  <si>
    <t>13</t>
  </si>
  <si>
    <t>Другие общегосударственные вопросы</t>
  </si>
  <si>
    <t>12 0 00 00000</t>
  </si>
  <si>
    <t>12 2 00 00000</t>
  </si>
  <si>
    <t>12 2 01 00000</t>
  </si>
  <si>
    <t>12 2 01 С1435</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</si>
  <si>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</si>
  <si>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</si>
  <si>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</si>
  <si>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</si>
  <si>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</si>
  <si>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</si>
  <si>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</si>
  <si>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Национальная оборона</t>
  </si>
  <si>
    <t>Мобилизационная и вневойсковая подотовка</t>
  </si>
  <si>
    <t>03</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</si>
  <si>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</si>
  <si>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</si>
  <si>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</si>
  <si>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</si>
  <si>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</si>
  <si>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</si>
  <si>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</si>
  <si>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09</t>
  </si>
  <si>
    <t>13 0 00 00000</t>
  </si>
  <si>
    <t>13 2 00 00000</t>
  </si>
  <si>
    <t>13 2 01 00000</t>
  </si>
  <si>
    <t>13 2 01 С1460</t>
  </si>
  <si>
    <t>Гражданская оборона</t>
  </si>
  <si>
    <t>10</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</si>
  <si>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</si>
  <si>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</si>
  <si>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</si>
  <si>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</si>
  <si>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</si>
  <si>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Национальная экономика</t>
  </si>
  <si>
    <t>Другие вопросы в области национальной экономики</t>
  </si>
  <si>
    <t>12</t>
  </si>
  <si>
    <t>15 0 00 00000</t>
  </si>
  <si>
    <t>15 1 00 00000</t>
  </si>
  <si>
    <t>15 1 01 00000</t>
  </si>
  <si>
    <t>15 1 01 С1405</t>
  </si>
  <si>
    <t>05</t>
  </si>
  <si>
    <t>Жилищно-коммунальное хозяйство</t>
  </si>
  <si>
    <t>Благоустройство</t>
  </si>
  <si>
    <t>08</t>
  </si>
  <si>
    <t>Культура, кинематография</t>
  </si>
  <si>
    <t>Культура</t>
  </si>
  <si>
    <t>300</t>
  </si>
  <si>
    <t>Социальная политика</t>
  </si>
  <si>
    <t>Пенсионное обеспечение</t>
  </si>
  <si>
    <t>Социальное обеспечение и иные выплаты населению</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</si>
  <si>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</si>
  <si>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</si>
  <si>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77 2 00 С1439</t>
  </si>
  <si>
    <t>Реализация мероприятий по распространению официальной информации</t>
  </si>
  <si>
    <t>Мероприятия по благоустройству</t>
  </si>
  <si>
    <t>77 2 00 С1433</t>
  </si>
  <si>
    <t>Непрограммная деятельность органов местного самоуправления</t>
  </si>
  <si>
    <t>Охрана семьи и детства</t>
  </si>
  <si>
    <t>Обеспечение наборами для новорожденных детей необходимыми предметами</t>
  </si>
  <si>
    <t>77 2 00 С2240</t>
  </si>
  <si>
    <t>Итого расходы на 2025 год</t>
  </si>
  <si>
    <t xml:space="preserve">Закупка товаров, работ и услуг для обеспечения государственных </t>
  </si>
  <si>
    <t>07 3 01 С1433</t>
  </si>
  <si>
    <t xml:space="preserve">Закупка товаров, работ и услуг для обеспечения государственных (муниципальных) нужд </t>
  </si>
  <si>
    <t>Закупка товаров, работ и услуг для обеспечения государственных  (муниципальных) нужд</t>
  </si>
  <si>
    <t>Закупка товаров, работ и услуг для обеспечения государственных ( муниципальных) нужд</t>
  </si>
  <si>
    <t>001</t>
  </si>
  <si>
    <t>Приложение № 4</t>
  </si>
  <si>
    <t>01 0 00 00000</t>
  </si>
  <si>
    <t>01 1 00 00000</t>
  </si>
  <si>
    <t>01 1 01 00000</t>
  </si>
  <si>
    <t>01 1 01 С1401</t>
  </si>
  <si>
    <t>Ведомственная структура расходов бюджета муниципального образования "Шумаковский сельсовет" Солнцевского района Курской области  на 2023 год и на плановый период 2024 и 2025 годов</t>
  </si>
  <si>
    <t>09 0 00 00000</t>
  </si>
  <si>
    <t>09 1 00 00000</t>
  </si>
  <si>
    <t>09 1 01 00000</t>
  </si>
  <si>
    <t>09 1 01 С1437</t>
  </si>
  <si>
    <t>Муниципальная программа "Развитие муниципальной службы в администрации Шумаковского сельсовета Солнцевского района на 2021-2023 годы»</t>
  </si>
  <si>
    <t>Подпрограмма «Создание условий для повышения результативности профессиональной деятельности муниципальных служащих в Шумаковской сельсовете"</t>
  </si>
  <si>
    <t>Основное мероприятие "Мероприятия, направленные на развитие муниципальной службы"</t>
  </si>
  <si>
    <t>Обеспечение условий для развития муниципальной службы</t>
  </si>
  <si>
    <t>Обеспечение деятельности администраций муниципального образования</t>
  </si>
  <si>
    <t>11</t>
  </si>
  <si>
    <t>78 0 00 00000</t>
  </si>
  <si>
    <t>78 1 00 00000</t>
  </si>
  <si>
    <t>78 1 00 С1403</t>
  </si>
  <si>
    <t>Резервные фонды</t>
  </si>
  <si>
    <t>Резервные фонды органов местного самоуправления</t>
  </si>
  <si>
    <t>Резервный фонд местной администрации</t>
  </si>
  <si>
    <t>Муниципальная программа «Профилактика правонарушений в Шумаковском сельсовета  на 2021-2025 г.г»</t>
  </si>
  <si>
    <t xml:space="preserve">Подпрограмма «Обеспечение правопорядка на территории Шумаковского сельсовета Солнцевского района муниципальной программы "Профилактика правонарушений в Солнцевском районе Курской области на 2021-2025 годы" </t>
  </si>
  <si>
    <t>Основное мероприятие "Обеспечение  правопорядка на территории Шумаковского сельсовета Солнцевского района Курской области"</t>
  </si>
  <si>
    <t>Реализация мероприятий направленных на обеспечение правопорядка на территории муниципального образования "Шумаковский сельсовет" Солнцевского района Курской области</t>
  </si>
  <si>
    <t>Муниципальная программа «Защита населения и территории от чрезвычайных ситуаций,  обеспечение пожарной безопасности и безопасности на водных объектах 2021-2025 гг"</t>
  </si>
  <si>
    <t xml:space="preserve">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  </t>
  </si>
  <si>
    <t>Основное мероприятие "Обеспечение эффективного повседневного функционирования системы гражданской обороны, защиты населения и территории от чрезвычайных ситуаций"</t>
  </si>
  <si>
    <t>Отдельные мероприятия в области гражданской обороны, защиты населения и территории от чрезвычайных ситуаций безопасности людей на водных объектах</t>
  </si>
  <si>
    <t>Обеспечение пожарной безопасности</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</si>
  <si>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 2021-2025 гг"</t>
  </si>
  <si>
    <t>Подпрограмма «Обеспечение эффективного повседневного функционирования системы гражданской обороны, защиты населения и территории от чрезвычайных ситуаций"</t>
  </si>
  <si>
    <t>11 0 00 00000</t>
  </si>
  <si>
    <t>11 2 00 00000</t>
  </si>
  <si>
    <t>11 2 01 00000</t>
  </si>
  <si>
    <t>11 2 01 С1424</t>
  </si>
  <si>
    <t>Дорожное хозяйство (дорожные фонды)</t>
  </si>
  <si>
    <t>Муниципальная программа «Комплексное развитие транспортной инфраструктуры Шумаковского сельсовета Солнцевского района Курской области на 2016-2031 годы»</t>
  </si>
  <si>
    <t>Подпрограмма «Капитальный ремонт, ремонт и содержание автомобильных дорог общего пользования местного значения»</t>
  </si>
  <si>
    <t>Основное мероприятие « Развитие транспортной инфраструктуры Шумаковского сельсовета Солнцевского района Курской области</t>
  </si>
  <si>
    <t>Расходы связанные с реализацией программы «Комплексное развитие транспортной инфраструктуры Шумаковского сельсовета Солнцевского района Курской области на 2016-2031 годы»</t>
  </si>
  <si>
    <t>19 0 00 00000</t>
  </si>
  <si>
    <t>19 1 00 00000</t>
  </si>
  <si>
    <t>19 1 01 00000</t>
  </si>
  <si>
    <t>19 1 01 С1480</t>
  </si>
  <si>
    <t>Связь и информатика</t>
  </si>
  <si>
    <t>Муниципальная программаШумаковского сельсовета Солнцевского района Курской области «Развитие информационного общества на 2021-2025 гг.»</t>
  </si>
  <si>
    <t xml:space="preserve">Подпрограмма «Развитие системы защиты информации»
</t>
  </si>
  <si>
    <t>Основное мероприятие безопасность в информационном обществе  в Шумаковском сельсовете</t>
  </si>
  <si>
    <t>Обеспечение безопасности в информационно-телекоммуникационной сфере</t>
  </si>
  <si>
    <t>Муниципальная программа «Развитие малого и среднего предпринимательства на территории муниципального образования «Шумаковский сельсовет» Солнцевского района Курской области на 2019-2023 годы»</t>
  </si>
  <si>
    <t>Подпрограмма «Содействие развитию малого и среднего предпринимательства» муниципальной программы «Развитие малого и среднего предпринимательства на территории муниципального образования «Шумаковский сельсовет» Солнцевского района Курской области на 2019-2023 годы»</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</si>
  <si>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модернизации производства»</t>
  </si>
  <si>
    <t>Обеспечение условий для развития малого и среднего предпринимательства на территории Шумаковского сельсовета</t>
  </si>
  <si>
    <t>07 0 00 00000</t>
  </si>
  <si>
    <t>07 3 00 00000</t>
  </si>
  <si>
    <t>07 3 01 00000</t>
  </si>
  <si>
    <t>Муниципальная программа  «Энергосбережение и повышение энергетической  эффективности в Шумаковском сельсовете Солнцевского района Курской области на 2021-2025гг»</t>
  </si>
  <si>
    <t>Подпрограмма «Энергосбережение» муниципальной программы  «Энергосбережение и повышение энергетической  эффективности в Шумаковском сельсовете Солнцевского района Курской области на 2021-2025гг»</t>
  </si>
  <si>
    <t>Основное мероприятие «Разработка и реализация пообъектных мероприятий в области энергосбережения и повышения энергетической эффективности»</t>
  </si>
  <si>
    <t>Расходы связанные с реализацией программы «Энергосбережение и повышение энергетической  эффективности в Шумаковском сельсовете Солнцевского района Курской области на 2021-2025гг»</t>
  </si>
  <si>
    <t>77 2 00 14000</t>
  </si>
  <si>
    <t>77 2 00 14001</t>
  </si>
  <si>
    <t>77 2 00 14002</t>
  </si>
  <si>
    <t>Реализация проекта «Народный бюджет»  в Курской области</t>
  </si>
  <si>
    <t>Мероприятия по укреплению и развитию муниципального образования. Реализация мероприятия «Народный бюджет» Организация уличного освещения с применением автономной системы освещения кладбища по  адресу: Курская область ,Солнцевский район, Шумаковский сельсовет, с.Шумаково ул.Мирная</t>
  </si>
  <si>
    <t>Мероприятия по укреплению и развитию муниципального образования. Реализация мероприятия «Народный бюджет» Организация уличного освещения с применением автономной системы освещения кладбища по адресу: Курская область ,Солнцевский район, Шумаковский сельсовет, с.Шумаково ул.Садовая</t>
  </si>
  <si>
    <t>77 2 00 S4001</t>
  </si>
  <si>
    <t>77 2 00 S4002</t>
  </si>
  <si>
    <t>77 2 00 S4000</t>
  </si>
  <si>
    <t>Реализация проекта "Народный бюджет" за счет средств местного бюджета</t>
  </si>
  <si>
    <t>Муниципальная программа «Развитие культуры в Шумаковском сельсовете Солнцевского района Курской области на 2022-2024 гг.»</t>
  </si>
  <si>
    <t>Основное  мероприятие «Организация культурно-досуговой деятельности»</t>
  </si>
  <si>
    <t>02 0 00 00000</t>
  </si>
  <si>
    <t>02 1 00 00000</t>
  </si>
  <si>
    <t>02 1 01 00000</t>
  </si>
  <si>
    <t>02 1 01 С1445</t>
  </si>
  <si>
    <t>Условно утвержденные расходы</t>
  </si>
  <si>
    <t>73 1 00 П1487</t>
  </si>
  <si>
    <t>Подпрограмма «Учреждения культуры и  мероприятия в сфере культуры и кинематографии» муниципальной программы «Развитие культуры в Шумаковском сельсовете Солнцевского района Курской области на 2022-2024 годы»</t>
  </si>
  <si>
    <t>Муниципальная программа «Социальна поддержка граждан Шумаковского сельсовета Солнцевского района Курской области на период 2022-2024 года"</t>
  </si>
  <si>
    <t>Подпрограмма "Развитие мер социальной поддержки отдельных категорий граждан" муниципальной программы "Социальная поддержка граждан Шумаковского сельсовета Солнцевского района Курской области на период 2022-2024 года"</t>
  </si>
  <si>
    <t>Основное мероприятие "Выплаты пенсии за выслугу лет и доплат к пенсиям муниципальных служащих"</t>
  </si>
  <si>
    <t>Выплаты пенсий за выслугу лет и доплат к пенсиям муниципальных служащих</t>
  </si>
  <si>
    <r>
      <t xml:space="preserve">к  Решению Собрания депутатов Шумаковского сельсовета Солнцевского района  Курской области  </t>
    </r>
    <r>
      <rPr>
        <sz val="12"/>
        <color rgb="FFFF0000"/>
        <rFont val="Times New Roman"/>
        <family val="1"/>
        <charset val="204"/>
      </rPr>
      <t xml:space="preserve">от  20.12 .2023 года №69/11     </t>
    </r>
    <r>
      <rPr>
        <sz val="12"/>
        <color theme="1"/>
        <rFont val="Times New Roman"/>
        <family val="1"/>
        <charset val="204"/>
      </rPr>
      <t xml:space="preserve"> "О внесении изменений и дополнений в решение Собрания депутатов  Шумаковского сельсовета Солнцевского района  Курской области    от 20.12.2022 года № 88/11 "О бюджете муниципального образования "Шумаковский сельсовет" Солнцевского района Курской области на 2023 год и на плановый период  2024 и 2025 годы"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</si>
</sst>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_-* #,##0.00_р_._-;\-* #,##0.00_р_._-;_-* &quot;-&quot;??_р_._-;_-@_-"/>
  </numFmts>
  <fonts count="22" x14ac:knownFonts="1">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0"/>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sz val="11"/>
      <color rgb="FF000000"/>
      <name val="Times New Roman"/>
      <family val="1"/>
      <charset val="204"/>
    </font>
    <font>
      <sz val="11"/>
      <color theme="1"/>
      <name val="Calibri"/>
      <family val="2"/>
      <charset val="204"/>
      <scheme val="minor"/>
    </font>
    <font>
      <b/>
      <i/>
      <sz val="11"/>
      <name val="Times New Roman"/>
      <family val="1"/>
      <charset val="204"/>
    </font>
    <font>
      <b/>
      <sz val="11"/>
      <color theme="1"/>
      <name val="Times New Roman"/>
      <family val="1"/>
      <charset val="204"/>
    </font>
    <font>
      <sz val="12"/>
      <color rgb="FFFF0000"/>
      <name val="Times New Roman"/>
      <family val="1"/>
      <charset val="204"/>
    </font>
    <font>
      <b/>
      <i/>
      <sz val="11"/>
      <color theme="1"/>
      <name val="Times New Roman"/>
      <family val="1"/>
      <charset val="204"/>
    </font>
    <font>
      <i/>
      <sz val="11"/>
      <color theme="1"/>
      <name val="Times New Roman"/>
      <family val="1"/>
      <charset val="204"/>
    </font>
    <font>
      <b/>
      <sz val="11"/>
      <color rgb="FF000000"/>
      <name val="Times New Roman"/>
      <family val="1"/>
      <charset val="204"/>
    </font>
    <font>
      <i/>
      <sz val="12"/>
      <color theme="1"/>
      <name val="Times New Roman"/>
      <family val="1"/>
      <charset val="204"/>
    </font>
    <font>
      <b/>
      <i/>
      <sz val="1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2">
    <xf numFmtId="0" fontId="0" fillId="0" borderId="0"/>
    <xf numFmtId="164" fontId="13" fillId="0" borderId="0" applyFont="0" applyFill="0" applyBorder="0" applyAlignment="0" applyProtection="0"/>
  </cellStyleXfs>
  <cellXfs count="100">
    <xf numFmtId="0" fontId="0" fillId="0" borderId="0" xfId="0"/>
    <xf numFmtId="0" fontId="1" fillId="2" borderId="0" xfId="0" applyFont="1" applyFill="1" applyAlignment="1">
      <alignment wrapText="1"/>
    </xf>
    <xf numFmtId="0" fontId="1" fillId="2" borderId="0" xfId="0" applyFont="1" applyFill="1"/>
    <xf numFmtId="0" fontId="1" fillId="2" borderId="0" xfId="0" applyFont="1" applyFill="1" applyAlignment="1">
      <alignment horizontal="right"/>
    </xf>
    <xf numFmtId="3" fontId="2" fillId="2" borderId="0" xfId="0" applyNumberFormat="1"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wrapText="1"/>
    </xf>
    <xf numFmtId="49" fontId="4" fillId="0" borderId="1" xfId="0" applyNumberFormat="1" applyFont="1" applyBorder="1"/>
    <xf numFmtId="49" fontId="7" fillId="0" borderId="1" xfId="0" applyNumberFormat="1" applyFont="1" applyBorder="1"/>
    <xf numFmtId="0" fontId="8" fillId="0" borderId="0" xfId="0" applyFont="1"/>
    <xf numFmtId="0" fontId="3" fillId="0" borderId="0" xfId="0" applyFont="1"/>
    <xf numFmtId="0" fontId="9" fillId="0" borderId="2" xfId="0" applyFont="1" applyBorder="1" applyAlignment="1">
      <alignment vertical="top"/>
    </xf>
    <xf numFmtId="43" fontId="7" fillId="3" borderId="3" xfId="0" applyNumberFormat="1" applyFont="1" applyFill="1" applyBorder="1"/>
    <xf numFmtId="43" fontId="4" fillId="3" borderId="3" xfId="0" applyNumberFormat="1" applyFont="1" applyFill="1" applyBorder="1"/>
    <xf numFmtId="43" fontId="3" fillId="3" borderId="3" xfId="0" applyNumberFormat="1" applyFont="1" applyFill="1" applyBorder="1"/>
    <xf numFmtId="43" fontId="6" fillId="3" borderId="3" xfId="0" applyNumberFormat="1" applyFont="1" applyFill="1" applyBorder="1"/>
    <xf numFmtId="43" fontId="5" fillId="3" borderId="3" xfId="0" applyNumberFormat="1" applyFont="1" applyFill="1" applyBorder="1"/>
    <xf numFmtId="49" fontId="3" fillId="3" borderId="1" xfId="0" applyNumberFormat="1" applyFont="1" applyFill="1" applyBorder="1"/>
    <xf numFmtId="49" fontId="4" fillId="3" borderId="1" xfId="0" applyNumberFormat="1" applyFont="1" applyFill="1" applyBorder="1"/>
    <xf numFmtId="43" fontId="3" fillId="3" borderId="1" xfId="0" applyNumberFormat="1" applyFont="1" applyFill="1" applyBorder="1"/>
    <xf numFmtId="49" fontId="6" fillId="3" borderId="1" xfId="0" applyNumberFormat="1" applyFont="1" applyFill="1" applyBorder="1"/>
    <xf numFmtId="49" fontId="5" fillId="3" borderId="1" xfId="0" applyNumberFormat="1" applyFont="1" applyFill="1" applyBorder="1"/>
    <xf numFmtId="43" fontId="3" fillId="0" borderId="3" xfId="0" applyNumberFormat="1" applyFont="1" applyBorder="1"/>
    <xf numFmtId="43" fontId="3" fillId="0" borderId="1" xfId="0" applyNumberFormat="1" applyFont="1" applyBorder="1"/>
    <xf numFmtId="49" fontId="3" fillId="3" borderId="5" xfId="0" applyNumberFormat="1" applyFont="1" applyFill="1" applyBorder="1"/>
    <xf numFmtId="43" fontId="3" fillId="3" borderId="6" xfId="0" applyNumberFormat="1" applyFont="1" applyFill="1" applyBorder="1"/>
    <xf numFmtId="49" fontId="4" fillId="3" borderId="8" xfId="0" applyNumberFormat="1" applyFont="1" applyFill="1" applyBorder="1"/>
    <xf numFmtId="43" fontId="4" fillId="3" borderId="9" xfId="0" applyNumberFormat="1" applyFont="1" applyFill="1" applyBorder="1"/>
    <xf numFmtId="0" fontId="3" fillId="0" borderId="1" xfId="0" applyFont="1" applyBorder="1" applyAlignment="1">
      <alignment horizontal="left" vertical="center" wrapText="1"/>
    </xf>
    <xf numFmtId="49" fontId="10" fillId="0" borderId="2" xfId="0" applyNumberFormat="1" applyFont="1" applyBorder="1" applyAlignment="1">
      <alignment horizontal="left" wrapText="1"/>
    </xf>
    <xf numFmtId="49" fontId="10" fillId="3" borderId="2" xfId="0" applyNumberFormat="1" applyFont="1" applyFill="1" applyBorder="1" applyAlignment="1">
      <alignment horizontal="left" wrapText="1"/>
    </xf>
    <xf numFmtId="49" fontId="11" fillId="0" borderId="2" xfId="0" applyNumberFormat="1" applyFont="1" applyBorder="1" applyAlignment="1">
      <alignment horizontal="left" wrapText="1"/>
    </xf>
    <xf numFmtId="49" fontId="11" fillId="3" borderId="2" xfId="0" applyNumberFormat="1" applyFont="1" applyFill="1" applyBorder="1" applyAlignment="1">
      <alignment horizontal="left" wrapText="1"/>
    </xf>
    <xf numFmtId="0" fontId="14" fillId="3" borderId="2" xfId="0" applyFont="1" applyFill="1" applyBorder="1" applyAlignment="1">
      <alignment vertical="top" wrapText="1"/>
    </xf>
    <xf numFmtId="0" fontId="8" fillId="0" borderId="1" xfId="0" applyFont="1" applyBorder="1" applyAlignment="1">
      <alignment horizontal="left" vertical="center" wrapText="1"/>
    </xf>
    <xf numFmtId="43" fontId="6" fillId="3" borderId="6" xfId="0" applyNumberFormat="1" applyFont="1" applyFill="1" applyBorder="1"/>
    <xf numFmtId="0" fontId="12" fillId="0" borderId="1" xfId="0" applyFont="1" applyBorder="1" applyAlignment="1">
      <alignment vertical="center" wrapText="1"/>
    </xf>
    <xf numFmtId="49" fontId="11" fillId="0" borderId="1" xfId="0" applyNumberFormat="1" applyFont="1" applyBorder="1" applyAlignment="1">
      <alignment horizontal="left" wrapText="1"/>
    </xf>
    <xf numFmtId="0" fontId="12" fillId="0" borderId="1" xfId="0" applyFont="1" applyBorder="1" applyAlignment="1">
      <alignment horizontal="center" vertical="center" wrapText="1"/>
    </xf>
    <xf numFmtId="0" fontId="0" fillId="0" borderId="1" xfId="0" applyBorder="1"/>
    <xf numFmtId="49" fontId="11" fillId="3" borderId="1" xfId="0" applyNumberFormat="1" applyFont="1" applyFill="1" applyBorder="1" applyAlignment="1">
      <alignment horizontal="left" wrapText="1"/>
    </xf>
    <xf numFmtId="49" fontId="10" fillId="3" borderId="1" xfId="0" applyNumberFormat="1" applyFont="1" applyFill="1" applyBorder="1" applyAlignment="1">
      <alignment horizontal="left" wrapText="1"/>
    </xf>
    <xf numFmtId="164" fontId="3" fillId="0" borderId="1" xfId="1" applyFont="1" applyBorder="1" applyAlignment="1">
      <alignment vertical="center" wrapText="1"/>
    </xf>
    <xf numFmtId="0" fontId="1" fillId="3" borderId="2" xfId="0" applyFont="1" applyFill="1" applyBorder="1" applyAlignment="1">
      <alignment vertical="top" wrapText="1"/>
    </xf>
    <xf numFmtId="0" fontId="2" fillId="0" borderId="2" xfId="0" applyFont="1" applyBorder="1" applyAlignment="1">
      <alignment vertical="top" wrapText="1"/>
    </xf>
    <xf numFmtId="0" fontId="2" fillId="3" borderId="2" xfId="0" applyFont="1" applyFill="1" applyBorder="1" applyAlignment="1">
      <alignment vertical="top" wrapText="1"/>
    </xf>
    <xf numFmtId="0" fontId="8" fillId="3" borderId="2" xfId="0" applyFont="1" applyFill="1" applyBorder="1" applyAlignment="1">
      <alignment vertical="top" wrapText="1"/>
    </xf>
    <xf numFmtId="0" fontId="1" fillId="3" borderId="2" xfId="0" applyFont="1" applyFill="1" applyBorder="1" applyAlignment="1">
      <alignment vertical="center" wrapText="1"/>
    </xf>
    <xf numFmtId="0" fontId="1" fillId="3" borderId="4" xfId="0" applyFont="1" applyFill="1" applyBorder="1" applyAlignment="1">
      <alignment vertical="top" wrapText="1"/>
    </xf>
    <xf numFmtId="0" fontId="2" fillId="3" borderId="7" xfId="0" applyFont="1" applyFill="1" applyBorder="1" applyAlignment="1">
      <alignment vertical="top" wrapText="1"/>
    </xf>
    <xf numFmtId="0" fontId="2" fillId="3" borderId="1" xfId="0" applyFont="1" applyFill="1" applyBorder="1" applyAlignment="1">
      <alignment vertical="top" wrapText="1"/>
    </xf>
    <xf numFmtId="49" fontId="11" fillId="3" borderId="10" xfId="0" applyNumberFormat="1" applyFont="1" applyFill="1" applyBorder="1" applyAlignment="1">
      <alignment horizontal="left" wrapText="1"/>
    </xf>
    <xf numFmtId="0" fontId="1" fillId="3" borderId="1" xfId="0" applyFont="1" applyFill="1" applyBorder="1" applyAlignment="1">
      <alignment vertical="top" wrapText="1"/>
    </xf>
    <xf numFmtId="49" fontId="6" fillId="3" borderId="5" xfId="0" applyNumberFormat="1" applyFont="1" applyFill="1" applyBorder="1"/>
    <xf numFmtId="49" fontId="10" fillId="0" borderId="1" xfId="0" applyNumberFormat="1" applyFont="1" applyBorder="1" applyAlignment="1">
      <alignment horizontal="left" wrapText="1"/>
    </xf>
    <xf numFmtId="0" fontId="15" fillId="0" borderId="1" xfId="0" applyFont="1" applyBorder="1" applyAlignment="1">
      <alignment horizontal="left" vertical="center" wrapText="1"/>
    </xf>
    <xf numFmtId="0" fontId="8" fillId="0" borderId="1" xfId="0" applyFont="1" applyBorder="1" applyAlignment="1">
      <alignment vertical="center" wrapText="1"/>
    </xf>
    <xf numFmtId="49" fontId="15" fillId="3" borderId="1" xfId="0" applyNumberFormat="1" applyFont="1" applyFill="1" applyBorder="1"/>
    <xf numFmtId="49" fontId="17" fillId="3" borderId="1" xfId="0" applyNumberFormat="1" applyFont="1" applyFill="1" applyBorder="1"/>
    <xf numFmtId="49" fontId="18" fillId="3" borderId="1" xfId="0" applyNumberFormat="1" applyFont="1" applyFill="1" applyBorder="1"/>
    <xf numFmtId="0" fontId="17" fillId="0" borderId="1" xfId="0" applyFont="1" applyBorder="1" applyAlignment="1">
      <alignment horizontal="left" vertical="center" wrapText="1"/>
    </xf>
    <xf numFmtId="0" fontId="8" fillId="0" borderId="1" xfId="0" applyFont="1" applyBorder="1" applyAlignment="1">
      <alignment wrapText="1"/>
    </xf>
    <xf numFmtId="2" fontId="4" fillId="3" borderId="3" xfId="0" applyNumberFormat="1" applyFont="1" applyFill="1" applyBorder="1"/>
    <xf numFmtId="2" fontId="4" fillId="3" borderId="3" xfId="0" applyNumberFormat="1" applyFont="1" applyFill="1" applyBorder="1" applyAlignment="1">
      <alignment horizontal="center"/>
    </xf>
    <xf numFmtId="2" fontId="3" fillId="3" borderId="3" xfId="0" applyNumberFormat="1" applyFont="1" applyFill="1" applyBorder="1" applyAlignment="1">
      <alignment horizontal="center"/>
    </xf>
    <xf numFmtId="2" fontId="3" fillId="3" borderId="1" xfId="0" applyNumberFormat="1" applyFont="1" applyFill="1" applyBorder="1" applyAlignment="1">
      <alignment horizontal="center"/>
    </xf>
    <xf numFmtId="49" fontId="8" fillId="3" borderId="1" xfId="0" applyNumberFormat="1" applyFont="1" applyFill="1" applyBorder="1"/>
    <xf numFmtId="49" fontId="2" fillId="2" borderId="1" xfId="0" applyNumberFormat="1" applyFont="1" applyFill="1" applyBorder="1" applyAlignment="1">
      <alignment vertical="top" wrapText="1"/>
    </xf>
    <xf numFmtId="49" fontId="1" fillId="2" borderId="1" xfId="0" applyNumberFormat="1" applyFont="1" applyFill="1" applyBorder="1" applyAlignment="1">
      <alignment vertical="top" wrapText="1"/>
    </xf>
    <xf numFmtId="2" fontId="3" fillId="3" borderId="3" xfId="0" applyNumberFormat="1" applyFont="1" applyFill="1" applyBorder="1"/>
    <xf numFmtId="49" fontId="14" fillId="2" borderId="1" xfId="0" applyNumberFormat="1" applyFont="1" applyFill="1" applyBorder="1" applyAlignment="1">
      <alignment vertical="top" wrapText="1"/>
    </xf>
    <xf numFmtId="2" fontId="3" fillId="3" borderId="1" xfId="0" applyNumberFormat="1" applyFont="1" applyFill="1" applyBorder="1"/>
    <xf numFmtId="49" fontId="8" fillId="3" borderId="1" xfId="0" applyNumberFormat="1" applyFont="1" applyFill="1" applyBorder="1" applyAlignment="1">
      <alignment horizontal="center"/>
    </xf>
    <xf numFmtId="2" fontId="6" fillId="3" borderId="3" xfId="0" applyNumberFormat="1" applyFont="1" applyFill="1" applyBorder="1" applyAlignment="1">
      <alignment horizontal="center"/>
    </xf>
    <xf numFmtId="2" fontId="5" fillId="3" borderId="3" xfId="0" applyNumberFormat="1" applyFont="1" applyFill="1" applyBorder="1" applyAlignment="1">
      <alignment horizontal="center"/>
    </xf>
    <xf numFmtId="2" fontId="3" fillId="3" borderId="6" xfId="0" applyNumberFormat="1" applyFont="1" applyFill="1" applyBorder="1" applyAlignment="1">
      <alignment horizontal="center"/>
    </xf>
    <xf numFmtId="4" fontId="3" fillId="0" borderId="1" xfId="0" applyNumberFormat="1" applyFont="1" applyBorder="1" applyAlignment="1">
      <alignment horizontal="center" vertical="center" wrapText="1"/>
    </xf>
    <xf numFmtId="49" fontId="10" fillId="0" borderId="4" xfId="0" applyNumberFormat="1" applyFont="1" applyBorder="1" applyAlignment="1">
      <alignment horizontal="left" wrapText="1"/>
    </xf>
    <xf numFmtId="0" fontId="12" fillId="0" borderId="8" xfId="0" applyFont="1" applyBorder="1" applyAlignment="1">
      <alignment horizontal="center" vertical="center" wrapText="1"/>
    </xf>
    <xf numFmtId="164" fontId="3" fillId="0" borderId="9" xfId="1" applyFont="1" applyBorder="1" applyAlignment="1">
      <alignment vertical="center" wrapText="1"/>
    </xf>
    <xf numFmtId="0" fontId="0" fillId="0" borderId="0" xfId="0" applyBorder="1"/>
    <xf numFmtId="0" fontId="14" fillId="3" borderId="1" xfId="0" applyFont="1" applyFill="1" applyBorder="1" applyAlignment="1">
      <alignment vertical="top" wrapText="1"/>
    </xf>
    <xf numFmtId="0" fontId="19" fillId="0" borderId="1" xfId="0" applyFont="1" applyBorder="1" applyAlignment="1">
      <alignment vertical="center" wrapText="1"/>
    </xf>
    <xf numFmtId="2" fontId="3" fillId="0" borderId="1" xfId="1" applyNumberFormat="1" applyFont="1" applyBorder="1" applyAlignment="1">
      <alignment horizontal="center" vertical="center" wrapText="1"/>
    </xf>
    <xf numFmtId="2" fontId="20" fillId="3" borderId="1" xfId="0" applyNumberFormat="1" applyFont="1" applyFill="1" applyBorder="1" applyAlignment="1">
      <alignment horizontal="center"/>
    </xf>
    <xf numFmtId="2" fontId="20" fillId="3" borderId="9" xfId="0" applyNumberFormat="1" applyFont="1" applyFill="1" applyBorder="1" applyAlignment="1">
      <alignment horizontal="center"/>
    </xf>
    <xf numFmtId="2" fontId="4" fillId="3" borderId="9" xfId="0" applyNumberFormat="1" applyFont="1" applyFill="1" applyBorder="1" applyAlignment="1">
      <alignment horizontal="center"/>
    </xf>
    <xf numFmtId="2" fontId="6" fillId="3" borderId="6" xfId="0" applyNumberFormat="1" applyFont="1" applyFill="1" applyBorder="1" applyAlignment="1">
      <alignment horizontal="center"/>
    </xf>
    <xf numFmtId="49" fontId="15" fillId="3" borderId="8" xfId="0" applyNumberFormat="1" applyFont="1" applyFill="1" applyBorder="1"/>
    <xf numFmtId="49" fontId="8" fillId="0" borderId="1" xfId="0" applyNumberFormat="1" applyFont="1" applyFill="1" applyBorder="1"/>
    <xf numFmtId="43" fontId="15" fillId="3" borderId="1" xfId="0" applyNumberFormat="1" applyFont="1" applyFill="1" applyBorder="1"/>
    <xf numFmtId="0" fontId="19" fillId="0" borderId="1" xfId="0" applyFont="1" applyBorder="1" applyAlignment="1">
      <alignment horizontal="center" vertical="center" wrapText="1"/>
    </xf>
    <xf numFmtId="43" fontId="6" fillId="3" borderId="1" xfId="0" applyNumberFormat="1" applyFont="1" applyFill="1" applyBorder="1"/>
    <xf numFmtId="2" fontId="6" fillId="3" borderId="1" xfId="0" applyNumberFormat="1" applyFont="1" applyFill="1" applyBorder="1" applyAlignment="1">
      <alignment horizontal="center"/>
    </xf>
    <xf numFmtId="49" fontId="21" fillId="0" borderId="2" xfId="0" applyNumberFormat="1" applyFont="1" applyBorder="1" applyAlignment="1">
      <alignment horizontal="left" wrapText="1"/>
    </xf>
    <xf numFmtId="49" fontId="17" fillId="0" borderId="1" xfId="0" applyNumberFormat="1" applyFont="1" applyFill="1" applyBorder="1"/>
    <xf numFmtId="0" fontId="4" fillId="0" borderId="0" xfId="0" applyFont="1" applyAlignment="1">
      <alignment horizontal="center" wrapText="1"/>
    </xf>
    <xf numFmtId="0" fontId="3" fillId="3" borderId="0" xfId="0" applyFont="1" applyFill="1" applyAlignment="1">
      <alignment vertical="top" wrapText="1"/>
    </xf>
    <xf numFmtId="0" fontId="3" fillId="0" borderId="0" xfId="0" applyFont="1" applyAlignment="1">
      <alignment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33"/>
  <sheetViews>
    <sheetView tabSelected="1" view="pageBreakPreview" zoomScale="80" zoomScaleSheetLayoutView="80" workbookViewId="0">
      <selection activeCell="G12" sqref="G12"/>
    </sheetView>
  </sheetViews>
  <sheetFormatPr defaultRowHeight="14.4" x14ac:dyDescent="0.3"/>
  <cols>
    <col min="1" max="1" width="41" style="10" customWidth="1"/>
    <col min="2" max="2" width="6" customWidth="1"/>
    <col min="3" max="3" width="5.44140625" customWidth="1"/>
    <col min="4" max="4" width="5" customWidth="1"/>
    <col min="5" max="5" width="15.5546875" customWidth="1"/>
    <col min="6" max="6" width="5.44140625" customWidth="1"/>
    <col min="7" max="7" width="24.6640625" customWidth="1"/>
    <col min="8" max="8" width="22.33203125" customWidth="1"/>
    <col min="9" max="9" width="22.109375" customWidth="1"/>
    <col min="12" max="12" width="16.5546875" bestFit="1" customWidth="1"/>
  </cols>
  <sheetData>
    <row r="2" spans="1:9" ht="15.6" x14ac:dyDescent="0.3">
      <c r="B2" s="11"/>
      <c r="C2" s="11"/>
      <c r="D2" s="11"/>
      <c r="E2" s="11"/>
      <c r="F2" s="11"/>
      <c r="G2" s="99" t="s">
        <v>105</v>
      </c>
      <c r="H2" s="99"/>
      <c r="I2" s="99"/>
    </row>
    <row r="3" spans="1:9" ht="93.75" customHeight="1" x14ac:dyDescent="0.3">
      <c r="B3" s="11"/>
      <c r="C3" s="11"/>
      <c r="D3" s="11"/>
      <c r="E3" s="98" t="s">
        <v>190</v>
      </c>
      <c r="F3" s="98"/>
      <c r="G3" s="98"/>
      <c r="H3" s="98"/>
      <c r="I3" s="98"/>
    </row>
    <row r="4" spans="1:9" ht="56.25" customHeight="1" x14ac:dyDescent="0.3">
      <c r="A4" s="97" t="s">
        <v>110</v>
      </c>
      <c r="B4" s="97"/>
      <c r="C4" s="97"/>
      <c r="D4" s="97"/>
      <c r="E4" s="97"/>
      <c r="F4" s="97"/>
      <c r="G4" s="97"/>
      <c r="H4" s="97"/>
      <c r="I4" s="97"/>
    </row>
    <row r="5" spans="1:9" ht="1.5" hidden="1" customHeight="1" x14ac:dyDescent="0.25">
      <c r="B5" s="10"/>
      <c r="C5" s="10"/>
      <c r="D5" s="10"/>
      <c r="E5" s="10"/>
      <c r="F5" s="10"/>
      <c r="G5" s="10"/>
      <c r="H5" s="10"/>
      <c r="I5" s="10"/>
    </row>
    <row r="6" spans="1:9" x14ac:dyDescent="0.3">
      <c r="A6" s="1"/>
      <c r="B6" s="1"/>
      <c r="C6" s="2"/>
      <c r="D6" s="2"/>
      <c r="E6" s="2"/>
      <c r="F6" s="3"/>
      <c r="G6" s="4"/>
      <c r="H6" s="10"/>
      <c r="I6" s="10" t="s">
        <v>0</v>
      </c>
    </row>
    <row r="7" spans="1:9" ht="27.6" x14ac:dyDescent="0.3">
      <c r="A7" s="5" t="s">
        <v>1</v>
      </c>
      <c r="B7" s="5"/>
      <c r="C7" s="6" t="s">
        <v>2</v>
      </c>
      <c r="D7" s="6" t="s">
        <v>3</v>
      </c>
      <c r="E7" s="6" t="s">
        <v>4</v>
      </c>
      <c r="F7" s="6" t="s">
        <v>5</v>
      </c>
      <c r="G7" s="7" t="s">
        <v>6</v>
      </c>
      <c r="H7" s="7" t="s">
        <v>7</v>
      </c>
      <c r="I7" s="7" t="s">
        <v>98</v>
      </c>
    </row>
    <row r="8" spans="1:9" ht="17.399999999999999" x14ac:dyDescent="0.3">
      <c r="A8" s="12" t="s">
        <v>8</v>
      </c>
      <c r="B8" s="12"/>
      <c r="C8" s="9"/>
      <c r="D8" s="9"/>
      <c r="E8" s="9"/>
      <c r="F8" s="9"/>
      <c r="G8" s="13">
        <f>G9+G53+G60+G73+G92+G113+G121+G133</f>
        <v>8305181.0999999996</v>
      </c>
      <c r="H8" s="13">
        <f>H9+H53+H60+H73+H92+H113+H121+H133</f>
        <v>3617759</v>
      </c>
      <c r="I8" s="13">
        <f>I9+I53+I60+I73+I92+I113+I121+I133</f>
        <v>3566799</v>
      </c>
    </row>
    <row r="9" spans="1:9" ht="27" customHeight="1" x14ac:dyDescent="0.3">
      <c r="A9" s="45" t="s">
        <v>9</v>
      </c>
      <c r="B9" s="30" t="s">
        <v>104</v>
      </c>
      <c r="C9" s="8" t="s">
        <v>10</v>
      </c>
      <c r="D9" s="8" t="s">
        <v>11</v>
      </c>
      <c r="E9" s="8"/>
      <c r="F9" s="8"/>
      <c r="G9" s="14">
        <f>G10+G15+G33+G38</f>
        <v>4445160</v>
      </c>
      <c r="H9" s="14">
        <f>H10+H15+H33+H38</f>
        <v>2581048</v>
      </c>
      <c r="I9" s="14">
        <f>I10+I15+I33+I38</f>
        <v>2581048</v>
      </c>
    </row>
    <row r="10" spans="1:9" ht="58.5" customHeight="1" x14ac:dyDescent="0.3">
      <c r="A10" s="46" t="s">
        <v>88</v>
      </c>
      <c r="B10" s="31" t="s">
        <v>104</v>
      </c>
      <c r="C10" s="19" t="s">
        <v>10</v>
      </c>
      <c r="D10" s="19" t="s">
        <v>12</v>
      </c>
      <c r="E10" s="19"/>
      <c r="F10" s="19"/>
      <c r="G10" s="14">
        <f>G11</f>
        <v>743017</v>
      </c>
      <c r="H10" s="14">
        <f t="shared" ref="H10:I10" si="0">H11</f>
        <v>703017</v>
      </c>
      <c r="I10" s="14">
        <f t="shared" si="0"/>
        <v>703017</v>
      </c>
    </row>
    <row r="11" spans="1:9" ht="40.5" customHeight="1" x14ac:dyDescent="0.3">
      <c r="A11" s="44" t="s">
        <v>13</v>
      </c>
      <c r="B11" s="32" t="s">
        <v>104</v>
      </c>
      <c r="C11" s="18" t="s">
        <v>10</v>
      </c>
      <c r="D11" s="18" t="s">
        <v>12</v>
      </c>
      <c r="E11" s="18" t="s">
        <v>14</v>
      </c>
      <c r="F11" s="18"/>
      <c r="G11" s="15">
        <f>G12</f>
        <v>743017</v>
      </c>
      <c r="H11" s="15">
        <f t="shared" ref="H11:I11" si="1">H12</f>
        <v>703017</v>
      </c>
      <c r="I11" s="15">
        <f t="shared" si="1"/>
        <v>703017</v>
      </c>
    </row>
    <row r="12" spans="1:9" ht="31.5" customHeight="1" x14ac:dyDescent="0.3">
      <c r="A12" s="44" t="s">
        <v>15</v>
      </c>
      <c r="B12" s="33" t="s">
        <v>104</v>
      </c>
      <c r="C12" s="18" t="s">
        <v>10</v>
      </c>
      <c r="D12" s="18" t="s">
        <v>12</v>
      </c>
      <c r="E12" s="18" t="s">
        <v>16</v>
      </c>
      <c r="F12" s="18"/>
      <c r="G12" s="15">
        <f>G13</f>
        <v>743017</v>
      </c>
      <c r="H12" s="15">
        <f t="shared" ref="H12:I12" si="2">H13</f>
        <v>703017</v>
      </c>
      <c r="I12" s="15">
        <f t="shared" si="2"/>
        <v>703017</v>
      </c>
    </row>
    <row r="13" spans="1:9" ht="40.5" customHeight="1" x14ac:dyDescent="0.3">
      <c r="A13" s="44" t="s">
        <v>17</v>
      </c>
      <c r="B13" s="32" t="s">
        <v>104</v>
      </c>
      <c r="C13" s="18" t="s">
        <v>10</v>
      </c>
      <c r="D13" s="18" t="s">
        <v>12</v>
      </c>
      <c r="E13" s="18" t="s">
        <v>18</v>
      </c>
      <c r="F13" s="18"/>
      <c r="G13" s="15">
        <f>G14</f>
        <v>743017</v>
      </c>
      <c r="H13" s="15">
        <f t="shared" ref="H13:I13" si="3">H14</f>
        <v>703017</v>
      </c>
      <c r="I13" s="15">
        <f t="shared" si="3"/>
        <v>703017</v>
      </c>
    </row>
    <row r="14" spans="1:9" ht="95.25" customHeight="1" x14ac:dyDescent="0.3">
      <c r="A14" s="53" t="s">
        <v>19</v>
      </c>
      <c r="B14" s="41" t="s">
        <v>104</v>
      </c>
      <c r="C14" s="18" t="s">
        <v>10</v>
      </c>
      <c r="D14" s="18" t="s">
        <v>12</v>
      </c>
      <c r="E14" s="18" t="s">
        <v>18</v>
      </c>
      <c r="F14" s="18" t="s">
        <v>20</v>
      </c>
      <c r="G14" s="15">
        <v>743017</v>
      </c>
      <c r="H14" s="20">
        <v>703017</v>
      </c>
      <c r="I14" s="20">
        <v>703017</v>
      </c>
    </row>
    <row r="15" spans="1:9" ht="90" customHeight="1" x14ac:dyDescent="0.3">
      <c r="A15" s="51" t="s">
        <v>89</v>
      </c>
      <c r="B15" s="42" t="s">
        <v>104</v>
      </c>
      <c r="C15" s="19" t="s">
        <v>10</v>
      </c>
      <c r="D15" s="19" t="s">
        <v>21</v>
      </c>
      <c r="E15" s="18"/>
      <c r="F15" s="18"/>
      <c r="G15" s="14">
        <f>G16+G21</f>
        <v>2450644</v>
      </c>
      <c r="H15" s="14">
        <f t="shared" ref="H15:I15" si="4">H16+H21</f>
        <v>1676031</v>
      </c>
      <c r="I15" s="14">
        <f t="shared" si="4"/>
        <v>1676031</v>
      </c>
    </row>
    <row r="16" spans="1:9" ht="81.75" customHeight="1" x14ac:dyDescent="0.3">
      <c r="A16" s="56" t="s">
        <v>115</v>
      </c>
      <c r="B16" s="55" t="s">
        <v>104</v>
      </c>
      <c r="C16" s="19" t="s">
        <v>10</v>
      </c>
      <c r="D16" s="19" t="s">
        <v>21</v>
      </c>
      <c r="E16" s="58" t="s">
        <v>111</v>
      </c>
      <c r="F16" s="19"/>
      <c r="G16" s="14">
        <f>G17</f>
        <v>585319</v>
      </c>
      <c r="H16" s="64">
        <f t="shared" ref="H16:I16" si="5">H17</f>
        <v>0</v>
      </c>
      <c r="I16" s="64">
        <f t="shared" si="5"/>
        <v>0</v>
      </c>
    </row>
    <row r="17" spans="1:9" ht="87.75" customHeight="1" x14ac:dyDescent="0.3">
      <c r="A17" s="61" t="s">
        <v>116</v>
      </c>
      <c r="B17" s="42" t="s">
        <v>104</v>
      </c>
      <c r="C17" s="19" t="s">
        <v>10</v>
      </c>
      <c r="D17" s="19" t="s">
        <v>21</v>
      </c>
      <c r="E17" s="59" t="s">
        <v>112</v>
      </c>
      <c r="F17" s="19"/>
      <c r="G17" s="14">
        <f>G18</f>
        <v>585319</v>
      </c>
      <c r="H17" s="64">
        <f t="shared" ref="H17:I17" si="6">H18</f>
        <v>0</v>
      </c>
      <c r="I17" s="64">
        <f t="shared" si="6"/>
        <v>0</v>
      </c>
    </row>
    <row r="18" spans="1:9" ht="63.75" customHeight="1" x14ac:dyDescent="0.3">
      <c r="A18" s="57" t="s">
        <v>117</v>
      </c>
      <c r="B18" s="38" t="s">
        <v>104</v>
      </c>
      <c r="C18" s="18" t="s">
        <v>10</v>
      </c>
      <c r="D18" s="18" t="s">
        <v>21</v>
      </c>
      <c r="E18" s="60" t="s">
        <v>113</v>
      </c>
      <c r="F18" s="19"/>
      <c r="G18" s="15">
        <f>G19</f>
        <v>585319</v>
      </c>
      <c r="H18" s="65">
        <f t="shared" ref="H18:I18" si="7">H19</f>
        <v>0</v>
      </c>
      <c r="I18" s="65">
        <f t="shared" si="7"/>
        <v>0</v>
      </c>
    </row>
    <row r="19" spans="1:9" ht="45.75" customHeight="1" x14ac:dyDescent="0.3">
      <c r="A19" s="35" t="s">
        <v>118</v>
      </c>
      <c r="B19" s="41" t="s">
        <v>104</v>
      </c>
      <c r="C19" s="18" t="s">
        <v>10</v>
      </c>
      <c r="D19" s="18" t="s">
        <v>21</v>
      </c>
      <c r="E19" s="60" t="s">
        <v>114</v>
      </c>
      <c r="F19" s="19"/>
      <c r="G19" s="15">
        <f>G20</f>
        <v>585319</v>
      </c>
      <c r="H19" s="65">
        <f t="shared" ref="H19:I19" si="8">H20</f>
        <v>0</v>
      </c>
      <c r="I19" s="65">
        <f t="shared" si="8"/>
        <v>0</v>
      </c>
    </row>
    <row r="20" spans="1:9" ht="31.5" customHeight="1" x14ac:dyDescent="0.3">
      <c r="A20" s="62" t="s">
        <v>99</v>
      </c>
      <c r="B20" s="38" t="s">
        <v>104</v>
      </c>
      <c r="C20" s="18" t="s">
        <v>10</v>
      </c>
      <c r="D20" s="18" t="s">
        <v>21</v>
      </c>
      <c r="E20" s="60" t="s">
        <v>114</v>
      </c>
      <c r="F20" s="18" t="s">
        <v>35</v>
      </c>
      <c r="G20" s="15">
        <v>585319</v>
      </c>
      <c r="H20" s="65">
        <v>0</v>
      </c>
      <c r="I20" s="65">
        <v>0</v>
      </c>
    </row>
    <row r="21" spans="1:9" ht="36" customHeight="1" x14ac:dyDescent="0.3">
      <c r="A21" s="46" t="s">
        <v>22</v>
      </c>
      <c r="B21" s="32" t="s">
        <v>104</v>
      </c>
      <c r="C21" s="19" t="s">
        <v>10</v>
      </c>
      <c r="D21" s="19" t="s">
        <v>21</v>
      </c>
      <c r="E21" s="19" t="s">
        <v>23</v>
      </c>
      <c r="F21" s="19"/>
      <c r="G21" s="63">
        <f>G22</f>
        <v>1865325</v>
      </c>
      <c r="H21" s="63">
        <f t="shared" ref="H21:I21" si="9">H22</f>
        <v>1676031</v>
      </c>
      <c r="I21" s="63">
        <f t="shared" si="9"/>
        <v>1676031</v>
      </c>
    </row>
    <row r="22" spans="1:9" ht="38.25" customHeight="1" x14ac:dyDescent="0.3">
      <c r="A22" s="44" t="s">
        <v>119</v>
      </c>
      <c r="B22" s="33" t="s">
        <v>104</v>
      </c>
      <c r="C22" s="18" t="s">
        <v>10</v>
      </c>
      <c r="D22" s="18" t="s">
        <v>21</v>
      </c>
      <c r="E22" s="18" t="s">
        <v>24</v>
      </c>
      <c r="F22" s="18"/>
      <c r="G22" s="15">
        <f>G23+G27+G29+G31</f>
        <v>1865325</v>
      </c>
      <c r="H22" s="15">
        <f>H23+H27+H29+H31</f>
        <v>1676031</v>
      </c>
      <c r="I22" s="15">
        <f>I23+I27+I29+I31</f>
        <v>1676031</v>
      </c>
    </row>
    <row r="23" spans="1:9" ht="45" customHeight="1" x14ac:dyDescent="0.3">
      <c r="A23" s="44" t="s">
        <v>17</v>
      </c>
      <c r="B23" s="32" t="s">
        <v>104</v>
      </c>
      <c r="C23" s="18" t="s">
        <v>10</v>
      </c>
      <c r="D23" s="18" t="s">
        <v>21</v>
      </c>
      <c r="E23" s="18" t="s">
        <v>25</v>
      </c>
      <c r="F23" s="18"/>
      <c r="G23" s="15">
        <f>G24+G26+G25</f>
        <v>1367920</v>
      </c>
      <c r="H23" s="15">
        <f>H24+H26+H25</f>
        <v>1676031</v>
      </c>
      <c r="I23" s="15">
        <f>I24+I26+I25</f>
        <v>1676031</v>
      </c>
    </row>
    <row r="24" spans="1:9" ht="93" customHeight="1" x14ac:dyDescent="0.3">
      <c r="A24" s="44" t="s">
        <v>19</v>
      </c>
      <c r="B24" s="33" t="s">
        <v>104</v>
      </c>
      <c r="C24" s="18" t="s">
        <v>10</v>
      </c>
      <c r="D24" s="18" t="s">
        <v>21</v>
      </c>
      <c r="E24" s="18" t="s">
        <v>25</v>
      </c>
      <c r="F24" s="18" t="s">
        <v>20</v>
      </c>
      <c r="G24" s="23">
        <v>1184039</v>
      </c>
      <c r="H24" s="24">
        <v>1512931</v>
      </c>
      <c r="I24" s="24">
        <v>1512931</v>
      </c>
    </row>
    <row r="25" spans="1:9" ht="51.75" customHeight="1" x14ac:dyDescent="0.3">
      <c r="A25" s="44" t="s">
        <v>34</v>
      </c>
      <c r="B25" s="32" t="s">
        <v>104</v>
      </c>
      <c r="C25" s="18" t="s">
        <v>10</v>
      </c>
      <c r="D25" s="18" t="s">
        <v>21</v>
      </c>
      <c r="E25" s="18" t="s">
        <v>25</v>
      </c>
      <c r="F25" s="18" t="s">
        <v>35</v>
      </c>
      <c r="G25" s="23">
        <v>128500</v>
      </c>
      <c r="H25" s="23">
        <v>123500</v>
      </c>
      <c r="I25" s="23">
        <v>123500</v>
      </c>
    </row>
    <row r="26" spans="1:9" ht="16.5" customHeight="1" x14ac:dyDescent="0.3">
      <c r="A26" s="44" t="s">
        <v>26</v>
      </c>
      <c r="B26" s="33" t="s">
        <v>104</v>
      </c>
      <c r="C26" s="18" t="s">
        <v>10</v>
      </c>
      <c r="D26" s="18" t="s">
        <v>21</v>
      </c>
      <c r="E26" s="18" t="s">
        <v>25</v>
      </c>
      <c r="F26" s="18" t="s">
        <v>27</v>
      </c>
      <c r="G26" s="23">
        <v>55381</v>
      </c>
      <c r="H26" s="24">
        <v>39600</v>
      </c>
      <c r="I26" s="24">
        <v>39600</v>
      </c>
    </row>
    <row r="27" spans="1:9" ht="54.75" customHeight="1" x14ac:dyDescent="0.3">
      <c r="A27" s="47" t="s">
        <v>31</v>
      </c>
      <c r="B27" s="32" t="s">
        <v>104</v>
      </c>
      <c r="C27" s="18" t="s">
        <v>10</v>
      </c>
      <c r="D27" s="18" t="s">
        <v>21</v>
      </c>
      <c r="E27" s="18" t="s">
        <v>29</v>
      </c>
      <c r="F27" s="18"/>
      <c r="G27" s="15">
        <f>G28</f>
        <v>4113</v>
      </c>
      <c r="H27" s="66">
        <f>H28</f>
        <v>0</v>
      </c>
      <c r="I27" s="66">
        <f>I28</f>
        <v>0</v>
      </c>
    </row>
    <row r="28" spans="1:9" ht="15.6" x14ac:dyDescent="0.3">
      <c r="A28" s="47" t="s">
        <v>32</v>
      </c>
      <c r="B28" s="33" t="s">
        <v>104</v>
      </c>
      <c r="C28" s="18" t="s">
        <v>10</v>
      </c>
      <c r="D28" s="18" t="s">
        <v>21</v>
      </c>
      <c r="E28" s="18" t="s">
        <v>29</v>
      </c>
      <c r="F28" s="18" t="s">
        <v>28</v>
      </c>
      <c r="G28" s="15">
        <v>4113</v>
      </c>
      <c r="H28" s="66">
        <v>0</v>
      </c>
      <c r="I28" s="66">
        <v>0</v>
      </c>
    </row>
    <row r="29" spans="1:9" ht="130.5" customHeight="1" x14ac:dyDescent="0.3">
      <c r="A29" s="44" t="s">
        <v>33</v>
      </c>
      <c r="B29" s="32" t="s">
        <v>104</v>
      </c>
      <c r="C29" s="18" t="s">
        <v>10</v>
      </c>
      <c r="D29" s="18" t="s">
        <v>21</v>
      </c>
      <c r="E29" s="18" t="s">
        <v>30</v>
      </c>
      <c r="F29" s="18"/>
      <c r="G29" s="15">
        <f>G30</f>
        <v>246646</v>
      </c>
      <c r="H29" s="66">
        <f>H30</f>
        <v>0</v>
      </c>
      <c r="I29" s="66">
        <f>I30</f>
        <v>0</v>
      </c>
    </row>
    <row r="30" spans="1:9" ht="26.25" customHeight="1" x14ac:dyDescent="0.3">
      <c r="A30" s="44" t="s">
        <v>32</v>
      </c>
      <c r="B30" s="33" t="s">
        <v>104</v>
      </c>
      <c r="C30" s="18" t="s">
        <v>10</v>
      </c>
      <c r="D30" s="18" t="s">
        <v>21</v>
      </c>
      <c r="E30" s="18" t="s">
        <v>30</v>
      </c>
      <c r="F30" s="18" t="s">
        <v>28</v>
      </c>
      <c r="G30" s="15">
        <v>246646</v>
      </c>
      <c r="H30" s="66">
        <v>0</v>
      </c>
      <c r="I30" s="66">
        <v>0</v>
      </c>
    </row>
    <row r="31" spans="1:9" ht="65.25" customHeight="1" x14ac:dyDescent="0.3">
      <c r="A31" s="44" t="s">
        <v>42</v>
      </c>
      <c r="B31" s="32" t="s">
        <v>104</v>
      </c>
      <c r="C31" s="18" t="s">
        <v>10</v>
      </c>
      <c r="D31" s="18" t="s">
        <v>21</v>
      </c>
      <c r="E31" s="18" t="s">
        <v>184</v>
      </c>
      <c r="F31" s="18"/>
      <c r="G31" s="15">
        <f>G32</f>
        <v>246646</v>
      </c>
      <c r="H31" s="65">
        <f>H32</f>
        <v>0</v>
      </c>
      <c r="I31" s="65">
        <f>I32</f>
        <v>0</v>
      </c>
    </row>
    <row r="32" spans="1:9" ht="15.6" x14ac:dyDescent="0.3">
      <c r="A32" s="44" t="s">
        <v>32</v>
      </c>
      <c r="B32" s="33" t="s">
        <v>104</v>
      </c>
      <c r="C32" s="18" t="s">
        <v>10</v>
      </c>
      <c r="D32" s="18" t="s">
        <v>21</v>
      </c>
      <c r="E32" s="18" t="s">
        <v>184</v>
      </c>
      <c r="F32" s="18" t="s">
        <v>28</v>
      </c>
      <c r="G32" s="15">
        <v>246646</v>
      </c>
      <c r="H32" s="65">
        <v>0</v>
      </c>
      <c r="I32" s="65">
        <v>0</v>
      </c>
    </row>
    <row r="33" spans="1:9" ht="32.25" customHeight="1" x14ac:dyDescent="0.3">
      <c r="A33" s="68" t="s">
        <v>124</v>
      </c>
      <c r="B33" s="31" t="s">
        <v>104</v>
      </c>
      <c r="C33" s="58" t="s">
        <v>10</v>
      </c>
      <c r="D33" s="58" t="s">
        <v>120</v>
      </c>
      <c r="E33" s="67"/>
      <c r="F33" s="67"/>
      <c r="G33" s="14">
        <f>G34</f>
        <v>30000</v>
      </c>
      <c r="H33" s="14">
        <f t="shared" ref="H33:I36" si="10">H34</f>
        <v>30000</v>
      </c>
      <c r="I33" s="14">
        <f t="shared" si="10"/>
        <v>30000</v>
      </c>
    </row>
    <row r="34" spans="1:9" ht="40.5" customHeight="1" x14ac:dyDescent="0.3">
      <c r="A34" s="71" t="s">
        <v>125</v>
      </c>
      <c r="B34" s="31" t="s">
        <v>104</v>
      </c>
      <c r="C34" s="59" t="s">
        <v>10</v>
      </c>
      <c r="D34" s="59" t="s">
        <v>120</v>
      </c>
      <c r="E34" s="59" t="s">
        <v>121</v>
      </c>
      <c r="F34" s="67"/>
      <c r="G34" s="14">
        <f>G35</f>
        <v>30000</v>
      </c>
      <c r="H34" s="14">
        <f t="shared" si="10"/>
        <v>30000</v>
      </c>
      <c r="I34" s="14">
        <f t="shared" si="10"/>
        <v>30000</v>
      </c>
    </row>
    <row r="35" spans="1:9" ht="22.5" customHeight="1" x14ac:dyDescent="0.3">
      <c r="A35" s="69" t="s">
        <v>124</v>
      </c>
      <c r="B35" s="33" t="s">
        <v>104</v>
      </c>
      <c r="C35" s="67" t="s">
        <v>10</v>
      </c>
      <c r="D35" s="67" t="s">
        <v>120</v>
      </c>
      <c r="E35" s="67" t="s">
        <v>122</v>
      </c>
      <c r="F35" s="67"/>
      <c r="G35" s="15">
        <f>G36</f>
        <v>30000</v>
      </c>
      <c r="H35" s="15">
        <f t="shared" si="10"/>
        <v>30000</v>
      </c>
      <c r="I35" s="15">
        <f t="shared" si="10"/>
        <v>30000</v>
      </c>
    </row>
    <row r="36" spans="1:9" ht="40.5" customHeight="1" x14ac:dyDescent="0.3">
      <c r="A36" s="69" t="s">
        <v>126</v>
      </c>
      <c r="B36" s="33" t="s">
        <v>104</v>
      </c>
      <c r="C36" s="67" t="s">
        <v>10</v>
      </c>
      <c r="D36" s="67" t="s">
        <v>120</v>
      </c>
      <c r="E36" s="67" t="s">
        <v>123</v>
      </c>
      <c r="F36" s="67"/>
      <c r="G36" s="15">
        <f>G37</f>
        <v>30000</v>
      </c>
      <c r="H36" s="15">
        <f t="shared" si="10"/>
        <v>30000</v>
      </c>
      <c r="I36" s="15">
        <f t="shared" si="10"/>
        <v>30000</v>
      </c>
    </row>
    <row r="37" spans="1:9" ht="37.5" customHeight="1" x14ac:dyDescent="0.3">
      <c r="A37" s="69" t="s">
        <v>26</v>
      </c>
      <c r="B37" s="33" t="s">
        <v>104</v>
      </c>
      <c r="C37" s="67" t="s">
        <v>10</v>
      </c>
      <c r="D37" s="67" t="s">
        <v>120</v>
      </c>
      <c r="E37" s="67" t="s">
        <v>123</v>
      </c>
      <c r="F37" s="67" t="s">
        <v>27</v>
      </c>
      <c r="G37" s="15">
        <v>30000</v>
      </c>
      <c r="H37" s="65">
        <v>30000</v>
      </c>
      <c r="I37" s="65">
        <v>30000</v>
      </c>
    </row>
    <row r="38" spans="1:9" ht="25.5" customHeight="1" x14ac:dyDescent="0.3">
      <c r="A38" s="46" t="s">
        <v>37</v>
      </c>
      <c r="B38" s="30" t="s">
        <v>104</v>
      </c>
      <c r="C38" s="19" t="s">
        <v>10</v>
      </c>
      <c r="D38" s="19" t="s">
        <v>36</v>
      </c>
      <c r="E38" s="19"/>
      <c r="F38" s="19"/>
      <c r="G38" s="14">
        <f>G39+G44+G49</f>
        <v>1221499</v>
      </c>
      <c r="H38" s="14">
        <f>H39+H44+H49</f>
        <v>172000</v>
      </c>
      <c r="I38" s="14">
        <f>I39+I44+I49</f>
        <v>172000</v>
      </c>
    </row>
    <row r="39" spans="1:9" ht="57.6" x14ac:dyDescent="0.35">
      <c r="A39" s="34" t="s">
        <v>127</v>
      </c>
      <c r="B39" s="33" t="s">
        <v>104</v>
      </c>
      <c r="C39" s="21" t="s">
        <v>10</v>
      </c>
      <c r="D39" s="21" t="s">
        <v>36</v>
      </c>
      <c r="E39" s="21" t="s">
        <v>38</v>
      </c>
      <c r="F39" s="21"/>
      <c r="G39" s="16">
        <f>G40</f>
        <v>5000</v>
      </c>
      <c r="H39" s="16">
        <f>H40</f>
        <v>5000</v>
      </c>
      <c r="I39" s="16">
        <f t="shared" ref="I39" si="11">I40</f>
        <v>5000</v>
      </c>
    </row>
    <row r="40" spans="1:9" ht="94.5" customHeight="1" x14ac:dyDescent="0.3">
      <c r="A40" s="44" t="s">
        <v>128</v>
      </c>
      <c r="B40" s="32" t="s">
        <v>104</v>
      </c>
      <c r="C40" s="18" t="s">
        <v>10</v>
      </c>
      <c r="D40" s="18" t="s">
        <v>36</v>
      </c>
      <c r="E40" s="18" t="s">
        <v>39</v>
      </c>
      <c r="F40" s="18"/>
      <c r="G40" s="15">
        <f>G41</f>
        <v>5000</v>
      </c>
      <c r="H40" s="15">
        <f t="shared" ref="H40:I40" si="12">H41</f>
        <v>5000</v>
      </c>
      <c r="I40" s="15">
        <f t="shared" si="12"/>
        <v>5000</v>
      </c>
    </row>
    <row r="41" spans="1:9" ht="63" customHeight="1" x14ac:dyDescent="0.3">
      <c r="A41" s="44" t="s">
        <v>129</v>
      </c>
      <c r="B41" s="33" t="s">
        <v>104</v>
      </c>
      <c r="C41" s="18" t="s">
        <v>10</v>
      </c>
      <c r="D41" s="18" t="s">
        <v>36</v>
      </c>
      <c r="E41" s="18" t="s">
        <v>40</v>
      </c>
      <c r="F41" s="18"/>
      <c r="G41" s="15">
        <f>G42</f>
        <v>5000</v>
      </c>
      <c r="H41" s="15">
        <f t="shared" ref="H41:I41" si="13">H42</f>
        <v>5000</v>
      </c>
      <c r="I41" s="15">
        <f t="shared" si="13"/>
        <v>5000</v>
      </c>
    </row>
    <row r="42" spans="1:9" ht="86.25" customHeight="1" x14ac:dyDescent="0.3">
      <c r="A42" s="44" t="s">
        <v>130</v>
      </c>
      <c r="B42" s="32" t="s">
        <v>104</v>
      </c>
      <c r="C42" s="18" t="s">
        <v>10</v>
      </c>
      <c r="D42" s="18" t="s">
        <v>36</v>
      </c>
      <c r="E42" s="18" t="s">
        <v>41</v>
      </c>
      <c r="F42" s="18"/>
      <c r="G42" s="15">
        <f>G43</f>
        <v>5000</v>
      </c>
      <c r="H42" s="15">
        <f t="shared" ref="H42:I42" si="14">H43</f>
        <v>5000</v>
      </c>
      <c r="I42" s="15">
        <f t="shared" si="14"/>
        <v>5000</v>
      </c>
    </row>
    <row r="43" spans="1:9" ht="66.599999999999994" customHeight="1" x14ac:dyDescent="0.3">
      <c r="A43" s="44" t="s">
        <v>34</v>
      </c>
      <c r="B43" s="31" t="s">
        <v>104</v>
      </c>
      <c r="C43" s="18" t="s">
        <v>10</v>
      </c>
      <c r="D43" s="18" t="s">
        <v>36</v>
      </c>
      <c r="E43" s="18" t="s">
        <v>41</v>
      </c>
      <c r="F43" s="18" t="s">
        <v>35</v>
      </c>
      <c r="G43" s="15">
        <v>5000</v>
      </c>
      <c r="H43" s="20">
        <v>5000</v>
      </c>
      <c r="I43" s="20">
        <v>5000</v>
      </c>
    </row>
    <row r="44" spans="1:9" ht="53.25" customHeight="1" x14ac:dyDescent="0.35">
      <c r="A44" s="34" t="s">
        <v>44</v>
      </c>
      <c r="B44" s="30" t="s">
        <v>104</v>
      </c>
      <c r="C44" s="21" t="s">
        <v>10</v>
      </c>
      <c r="D44" s="21" t="s">
        <v>36</v>
      </c>
      <c r="E44" s="21" t="s">
        <v>43</v>
      </c>
      <c r="F44" s="21"/>
      <c r="G44" s="16">
        <f>G45</f>
        <v>1200334</v>
      </c>
      <c r="H44" s="16">
        <f>H45</f>
        <v>167000</v>
      </c>
      <c r="I44" s="16">
        <f t="shared" ref="I44" si="15">I45</f>
        <v>167000</v>
      </c>
    </row>
    <row r="45" spans="1:9" ht="45.6" customHeight="1" x14ac:dyDescent="0.3">
      <c r="A45" s="44" t="s">
        <v>46</v>
      </c>
      <c r="B45" s="33" t="s">
        <v>104</v>
      </c>
      <c r="C45" s="18" t="s">
        <v>10</v>
      </c>
      <c r="D45" s="18" t="s">
        <v>36</v>
      </c>
      <c r="E45" s="18" t="s">
        <v>45</v>
      </c>
      <c r="F45" s="18"/>
      <c r="G45" s="15">
        <f>G46</f>
        <v>1200334</v>
      </c>
      <c r="H45" s="15">
        <f t="shared" ref="H45:I45" si="16">H46</f>
        <v>167000</v>
      </c>
      <c r="I45" s="15">
        <f t="shared" si="16"/>
        <v>167000</v>
      </c>
    </row>
    <row r="46" spans="1:9" ht="47.25" customHeight="1" x14ac:dyDescent="0.3">
      <c r="A46" s="44" t="s">
        <v>48</v>
      </c>
      <c r="B46" s="32" t="s">
        <v>104</v>
      </c>
      <c r="C46" s="18" t="s">
        <v>10</v>
      </c>
      <c r="D46" s="18" t="s">
        <v>36</v>
      </c>
      <c r="E46" s="18" t="s">
        <v>47</v>
      </c>
      <c r="F46" s="18"/>
      <c r="G46" s="15">
        <f>G47+G48</f>
        <v>1200334</v>
      </c>
      <c r="H46" s="15">
        <f t="shared" ref="H46:I46" si="17">H47+H48</f>
        <v>167000</v>
      </c>
      <c r="I46" s="15">
        <f t="shared" si="17"/>
        <v>167000</v>
      </c>
    </row>
    <row r="47" spans="1:9" ht="48" customHeight="1" x14ac:dyDescent="0.3">
      <c r="A47" s="44" t="s">
        <v>34</v>
      </c>
      <c r="B47" s="33" t="s">
        <v>104</v>
      </c>
      <c r="C47" s="18" t="s">
        <v>10</v>
      </c>
      <c r="D47" s="18" t="s">
        <v>36</v>
      </c>
      <c r="E47" s="18" t="s">
        <v>47</v>
      </c>
      <c r="F47" s="18" t="s">
        <v>35</v>
      </c>
      <c r="G47" s="15">
        <v>741535</v>
      </c>
      <c r="H47" s="66">
        <v>0</v>
      </c>
      <c r="I47" s="66">
        <v>0</v>
      </c>
    </row>
    <row r="48" spans="1:9" ht="35.25" customHeight="1" x14ac:dyDescent="0.3">
      <c r="A48" s="48" t="s">
        <v>26</v>
      </c>
      <c r="B48" s="33" t="s">
        <v>104</v>
      </c>
      <c r="C48" s="18" t="s">
        <v>10</v>
      </c>
      <c r="D48" s="18" t="s">
        <v>36</v>
      </c>
      <c r="E48" s="18" t="s">
        <v>47</v>
      </c>
      <c r="F48" s="18" t="s">
        <v>27</v>
      </c>
      <c r="G48" s="15">
        <v>458799</v>
      </c>
      <c r="H48" s="15">
        <v>167000</v>
      </c>
      <c r="I48" s="15">
        <v>167000</v>
      </c>
    </row>
    <row r="49" spans="1:9" ht="58.5" customHeight="1" x14ac:dyDescent="0.35">
      <c r="A49" s="34" t="s">
        <v>52</v>
      </c>
      <c r="B49" s="32" t="s">
        <v>104</v>
      </c>
      <c r="C49" s="21" t="s">
        <v>10</v>
      </c>
      <c r="D49" s="21" t="s">
        <v>36</v>
      </c>
      <c r="E49" s="21" t="s">
        <v>53</v>
      </c>
      <c r="F49" s="21"/>
      <c r="G49" s="15">
        <f>G50</f>
        <v>16165</v>
      </c>
      <c r="H49" s="65">
        <f>H50</f>
        <v>0</v>
      </c>
      <c r="I49" s="65">
        <f t="shared" ref="H49:I51" si="18">I50</f>
        <v>0</v>
      </c>
    </row>
    <row r="50" spans="1:9" ht="32.25" customHeight="1" x14ac:dyDescent="0.3">
      <c r="A50" s="44" t="s">
        <v>54</v>
      </c>
      <c r="B50" s="31" t="s">
        <v>104</v>
      </c>
      <c r="C50" s="18" t="s">
        <v>10</v>
      </c>
      <c r="D50" s="18" t="s">
        <v>36</v>
      </c>
      <c r="E50" s="18" t="s">
        <v>55</v>
      </c>
      <c r="F50" s="18"/>
      <c r="G50" s="15">
        <f>G51</f>
        <v>16165</v>
      </c>
      <c r="H50" s="65">
        <f t="shared" si="18"/>
        <v>0</v>
      </c>
      <c r="I50" s="65">
        <f t="shared" si="18"/>
        <v>0</v>
      </c>
    </row>
    <row r="51" spans="1:9" ht="51.75" customHeight="1" x14ac:dyDescent="0.3">
      <c r="A51" s="44" t="s">
        <v>91</v>
      </c>
      <c r="B51" s="32" t="s">
        <v>104</v>
      </c>
      <c r="C51" s="18" t="s">
        <v>10</v>
      </c>
      <c r="D51" s="18" t="s">
        <v>36</v>
      </c>
      <c r="E51" s="18" t="s">
        <v>90</v>
      </c>
      <c r="F51" s="18"/>
      <c r="G51" s="15">
        <f>G52</f>
        <v>16165</v>
      </c>
      <c r="H51" s="65">
        <f t="shared" si="18"/>
        <v>0</v>
      </c>
      <c r="I51" s="65">
        <f t="shared" si="18"/>
        <v>0</v>
      </c>
    </row>
    <row r="52" spans="1:9" ht="44.25" customHeight="1" x14ac:dyDescent="0.3">
      <c r="A52" s="44" t="s">
        <v>34</v>
      </c>
      <c r="B52" s="33" t="s">
        <v>104</v>
      </c>
      <c r="C52" s="18" t="s">
        <v>10</v>
      </c>
      <c r="D52" s="18" t="s">
        <v>36</v>
      </c>
      <c r="E52" s="18" t="s">
        <v>90</v>
      </c>
      <c r="F52" s="18" t="s">
        <v>35</v>
      </c>
      <c r="G52" s="15">
        <v>16165</v>
      </c>
      <c r="H52" s="65">
        <v>0</v>
      </c>
      <c r="I52" s="65">
        <v>0</v>
      </c>
    </row>
    <row r="53" spans="1:9" ht="23.25" customHeight="1" x14ac:dyDescent="0.3">
      <c r="A53" s="46" t="s">
        <v>49</v>
      </c>
      <c r="B53" s="30" t="s">
        <v>104</v>
      </c>
      <c r="C53" s="19" t="s">
        <v>12</v>
      </c>
      <c r="D53" s="19" t="s">
        <v>11</v>
      </c>
      <c r="E53" s="19"/>
      <c r="F53" s="19"/>
      <c r="G53" s="14">
        <f>G54</f>
        <v>112126</v>
      </c>
      <c r="H53" s="14">
        <f t="shared" ref="H53:I56" si="19">H54</f>
        <v>117305</v>
      </c>
      <c r="I53" s="14">
        <f t="shared" si="19"/>
        <v>121540</v>
      </c>
    </row>
    <row r="54" spans="1:9" ht="33" customHeight="1" x14ac:dyDescent="0.3">
      <c r="A54" s="44" t="s">
        <v>50</v>
      </c>
      <c r="B54" s="33" t="s">
        <v>104</v>
      </c>
      <c r="C54" s="18" t="s">
        <v>12</v>
      </c>
      <c r="D54" s="18" t="s">
        <v>51</v>
      </c>
      <c r="E54" s="18"/>
      <c r="F54" s="18"/>
      <c r="G54" s="15">
        <f>G55</f>
        <v>112126</v>
      </c>
      <c r="H54" s="15">
        <f t="shared" si="19"/>
        <v>117305</v>
      </c>
      <c r="I54" s="15">
        <f t="shared" si="19"/>
        <v>121540</v>
      </c>
    </row>
    <row r="55" spans="1:9" ht="30.75" customHeight="1" x14ac:dyDescent="0.3">
      <c r="A55" s="44" t="s">
        <v>52</v>
      </c>
      <c r="B55" s="32" t="s">
        <v>104</v>
      </c>
      <c r="C55" s="18" t="s">
        <v>12</v>
      </c>
      <c r="D55" s="18" t="s">
        <v>51</v>
      </c>
      <c r="E55" s="18" t="s">
        <v>53</v>
      </c>
      <c r="F55" s="18"/>
      <c r="G55" s="15">
        <f>G56</f>
        <v>112126</v>
      </c>
      <c r="H55" s="15">
        <f t="shared" si="19"/>
        <v>117305</v>
      </c>
      <c r="I55" s="15">
        <f t="shared" si="19"/>
        <v>121540</v>
      </c>
    </row>
    <row r="56" spans="1:9" ht="32.25" customHeight="1" x14ac:dyDescent="0.3">
      <c r="A56" s="44" t="s">
        <v>54</v>
      </c>
      <c r="B56" s="33" t="s">
        <v>104</v>
      </c>
      <c r="C56" s="18" t="s">
        <v>12</v>
      </c>
      <c r="D56" s="18" t="s">
        <v>51</v>
      </c>
      <c r="E56" s="18" t="s">
        <v>55</v>
      </c>
      <c r="F56" s="18"/>
      <c r="G56" s="15">
        <f>G57</f>
        <v>112126</v>
      </c>
      <c r="H56" s="15">
        <f t="shared" si="19"/>
        <v>117305</v>
      </c>
      <c r="I56" s="15">
        <f t="shared" si="19"/>
        <v>121540</v>
      </c>
    </row>
    <row r="57" spans="1:9" ht="50.25" customHeight="1" x14ac:dyDescent="0.3">
      <c r="A57" s="44" t="s">
        <v>57</v>
      </c>
      <c r="B57" s="32" t="s">
        <v>104</v>
      </c>
      <c r="C57" s="18" t="s">
        <v>12</v>
      </c>
      <c r="D57" s="18" t="s">
        <v>51</v>
      </c>
      <c r="E57" s="18" t="s">
        <v>56</v>
      </c>
      <c r="F57" s="18"/>
      <c r="G57" s="15">
        <f>G58+G59</f>
        <v>112126</v>
      </c>
      <c r="H57" s="15">
        <f>H58+H59</f>
        <v>117305</v>
      </c>
      <c r="I57" s="15">
        <f>I58+I59</f>
        <v>121540</v>
      </c>
    </row>
    <row r="58" spans="1:9" ht="108.6" customHeight="1" x14ac:dyDescent="0.3">
      <c r="A58" s="53" t="s">
        <v>19</v>
      </c>
      <c r="B58" s="52" t="s">
        <v>104</v>
      </c>
      <c r="C58" s="18" t="s">
        <v>12</v>
      </c>
      <c r="D58" s="18" t="s">
        <v>51</v>
      </c>
      <c r="E58" s="18" t="s">
        <v>56</v>
      </c>
      <c r="F58" s="18" t="s">
        <v>20</v>
      </c>
      <c r="G58" s="15">
        <v>111264.46</v>
      </c>
      <c r="H58" s="20">
        <v>117305</v>
      </c>
      <c r="I58" s="20">
        <v>121540</v>
      </c>
    </row>
    <row r="59" spans="1:9" ht="56.25" customHeight="1" x14ac:dyDescent="0.3">
      <c r="A59" s="53" t="s">
        <v>34</v>
      </c>
      <c r="B59" s="52" t="s">
        <v>104</v>
      </c>
      <c r="C59" s="18" t="s">
        <v>12</v>
      </c>
      <c r="D59" s="18" t="s">
        <v>51</v>
      </c>
      <c r="E59" s="18" t="s">
        <v>56</v>
      </c>
      <c r="F59" s="18" t="s">
        <v>35</v>
      </c>
      <c r="G59" s="15">
        <v>861.54</v>
      </c>
      <c r="H59" s="70">
        <v>0</v>
      </c>
      <c r="I59" s="70">
        <v>0</v>
      </c>
    </row>
    <row r="60" spans="1:9" ht="39" customHeight="1" x14ac:dyDescent="0.3">
      <c r="A60" s="51" t="s">
        <v>58</v>
      </c>
      <c r="B60" s="31" t="s">
        <v>104</v>
      </c>
      <c r="C60" s="19" t="s">
        <v>51</v>
      </c>
      <c r="D60" s="19" t="s">
        <v>11</v>
      </c>
      <c r="E60" s="19"/>
      <c r="F60" s="19"/>
      <c r="G60" s="14">
        <f>G61+G67</f>
        <v>90000</v>
      </c>
      <c r="H60" s="14">
        <f>H61+H67</f>
        <v>10000</v>
      </c>
      <c r="I60" s="14">
        <f>I61+I67</f>
        <v>10000</v>
      </c>
    </row>
    <row r="61" spans="1:9" ht="24.75" customHeight="1" x14ac:dyDescent="0.35">
      <c r="A61" s="34" t="s">
        <v>64</v>
      </c>
      <c r="B61" s="30" t="s">
        <v>104</v>
      </c>
      <c r="C61" s="21" t="s">
        <v>51</v>
      </c>
      <c r="D61" s="21" t="s">
        <v>59</v>
      </c>
      <c r="E61" s="21"/>
      <c r="F61" s="21"/>
      <c r="G61" s="16">
        <f>G62</f>
        <v>5000</v>
      </c>
      <c r="H61" s="16">
        <f t="shared" ref="H61:I65" si="20">H62</f>
        <v>5000</v>
      </c>
      <c r="I61" s="16">
        <f t="shared" si="20"/>
        <v>5000</v>
      </c>
    </row>
    <row r="62" spans="1:9" ht="87.75" customHeight="1" x14ac:dyDescent="0.3">
      <c r="A62" s="44" t="s">
        <v>131</v>
      </c>
      <c r="B62" s="33" t="s">
        <v>104</v>
      </c>
      <c r="C62" s="18" t="s">
        <v>51</v>
      </c>
      <c r="D62" s="18" t="s">
        <v>59</v>
      </c>
      <c r="E62" s="18" t="s">
        <v>60</v>
      </c>
      <c r="F62" s="18"/>
      <c r="G62" s="15">
        <f>G63</f>
        <v>5000</v>
      </c>
      <c r="H62" s="15">
        <f>H63</f>
        <v>5000</v>
      </c>
      <c r="I62" s="15">
        <f>I63</f>
        <v>5000</v>
      </c>
    </row>
    <row r="63" spans="1:9" ht="84" customHeight="1" x14ac:dyDescent="0.3">
      <c r="A63" s="44" t="s">
        <v>132</v>
      </c>
      <c r="B63" s="32" t="s">
        <v>104</v>
      </c>
      <c r="C63" s="18" t="s">
        <v>51</v>
      </c>
      <c r="D63" s="18" t="s">
        <v>59</v>
      </c>
      <c r="E63" s="18" t="s">
        <v>61</v>
      </c>
      <c r="F63" s="18"/>
      <c r="G63" s="15">
        <f>G64</f>
        <v>5000</v>
      </c>
      <c r="H63" s="15">
        <f t="shared" si="20"/>
        <v>5000</v>
      </c>
      <c r="I63" s="15">
        <f t="shared" si="20"/>
        <v>5000</v>
      </c>
    </row>
    <row r="64" spans="1:9" ht="82.5" customHeight="1" x14ac:dyDescent="0.3">
      <c r="A64" s="44" t="s">
        <v>133</v>
      </c>
      <c r="B64" s="33" t="s">
        <v>104</v>
      </c>
      <c r="C64" s="18" t="s">
        <v>51</v>
      </c>
      <c r="D64" s="18" t="s">
        <v>59</v>
      </c>
      <c r="E64" s="18" t="s">
        <v>62</v>
      </c>
      <c r="F64" s="18"/>
      <c r="G64" s="15">
        <f>G65</f>
        <v>5000</v>
      </c>
      <c r="H64" s="15">
        <f t="shared" si="20"/>
        <v>5000</v>
      </c>
      <c r="I64" s="15">
        <f t="shared" si="20"/>
        <v>5000</v>
      </c>
    </row>
    <row r="65" spans="1:9" ht="67.5" customHeight="1" x14ac:dyDescent="0.3">
      <c r="A65" s="44" t="s">
        <v>134</v>
      </c>
      <c r="B65" s="32" t="s">
        <v>104</v>
      </c>
      <c r="C65" s="18" t="s">
        <v>51</v>
      </c>
      <c r="D65" s="18" t="s">
        <v>59</v>
      </c>
      <c r="E65" s="18" t="s">
        <v>63</v>
      </c>
      <c r="F65" s="18"/>
      <c r="G65" s="15">
        <f>G66</f>
        <v>5000</v>
      </c>
      <c r="H65" s="15">
        <f t="shared" si="20"/>
        <v>5000</v>
      </c>
      <c r="I65" s="15">
        <f t="shared" si="20"/>
        <v>5000</v>
      </c>
    </row>
    <row r="66" spans="1:9" ht="54.75" customHeight="1" x14ac:dyDescent="0.3">
      <c r="A66" s="44" t="s">
        <v>34</v>
      </c>
      <c r="B66" s="33" t="s">
        <v>104</v>
      </c>
      <c r="C66" s="18" t="s">
        <v>51</v>
      </c>
      <c r="D66" s="18" t="s">
        <v>59</v>
      </c>
      <c r="E66" s="18" t="s">
        <v>63</v>
      </c>
      <c r="F66" s="18" t="s">
        <v>35</v>
      </c>
      <c r="G66" s="15">
        <v>5000</v>
      </c>
      <c r="H66" s="20">
        <v>5000</v>
      </c>
      <c r="I66" s="20">
        <v>5000</v>
      </c>
    </row>
    <row r="67" spans="1:9" ht="34.5" customHeight="1" x14ac:dyDescent="0.35">
      <c r="A67" s="34" t="s">
        <v>135</v>
      </c>
      <c r="B67" s="30" t="s">
        <v>104</v>
      </c>
      <c r="C67" s="21" t="s">
        <v>51</v>
      </c>
      <c r="D67" s="21" t="s">
        <v>65</v>
      </c>
      <c r="E67" s="21"/>
      <c r="F67" s="21"/>
      <c r="G67" s="16">
        <f>G68</f>
        <v>85000</v>
      </c>
      <c r="H67" s="16">
        <f t="shared" ref="H67:I71" si="21">H68</f>
        <v>5000</v>
      </c>
      <c r="I67" s="16">
        <f t="shared" si="21"/>
        <v>5000</v>
      </c>
    </row>
    <row r="68" spans="1:9" ht="87.75" customHeight="1" x14ac:dyDescent="0.3">
      <c r="A68" s="44" t="s">
        <v>136</v>
      </c>
      <c r="B68" s="33" t="s">
        <v>104</v>
      </c>
      <c r="C68" s="18" t="s">
        <v>51</v>
      </c>
      <c r="D68" s="18" t="s">
        <v>65</v>
      </c>
      <c r="E68" s="18" t="s">
        <v>60</v>
      </c>
      <c r="F68" s="18"/>
      <c r="G68" s="15">
        <f>G69</f>
        <v>85000</v>
      </c>
      <c r="H68" s="15">
        <f t="shared" si="21"/>
        <v>5000</v>
      </c>
      <c r="I68" s="15">
        <f t="shared" si="21"/>
        <v>5000</v>
      </c>
    </row>
    <row r="69" spans="1:9" ht="68.25" customHeight="1" x14ac:dyDescent="0.3">
      <c r="A69" s="44" t="s">
        <v>137</v>
      </c>
      <c r="B69" s="32" t="s">
        <v>104</v>
      </c>
      <c r="C69" s="18" t="s">
        <v>51</v>
      </c>
      <c r="D69" s="18" t="s">
        <v>65</v>
      </c>
      <c r="E69" s="18" t="s">
        <v>66</v>
      </c>
      <c r="F69" s="18"/>
      <c r="G69" s="15">
        <f>G70</f>
        <v>85000</v>
      </c>
      <c r="H69" s="15">
        <f t="shared" si="21"/>
        <v>5000</v>
      </c>
      <c r="I69" s="15">
        <f t="shared" si="21"/>
        <v>5000</v>
      </c>
    </row>
    <row r="70" spans="1:9" ht="46.5" customHeight="1" x14ac:dyDescent="0.3">
      <c r="A70" s="44" t="s">
        <v>69</v>
      </c>
      <c r="B70" s="33" t="s">
        <v>104</v>
      </c>
      <c r="C70" s="18" t="s">
        <v>51</v>
      </c>
      <c r="D70" s="18" t="s">
        <v>65</v>
      </c>
      <c r="E70" s="18" t="s">
        <v>67</v>
      </c>
      <c r="F70" s="18"/>
      <c r="G70" s="15">
        <f>G71</f>
        <v>85000</v>
      </c>
      <c r="H70" s="15">
        <f t="shared" si="21"/>
        <v>5000</v>
      </c>
      <c r="I70" s="15">
        <f t="shared" si="21"/>
        <v>5000</v>
      </c>
    </row>
    <row r="71" spans="1:9" ht="63" customHeight="1" x14ac:dyDescent="0.3">
      <c r="A71" s="44" t="s">
        <v>70</v>
      </c>
      <c r="B71" s="32" t="s">
        <v>104</v>
      </c>
      <c r="C71" s="18" t="s">
        <v>51</v>
      </c>
      <c r="D71" s="18" t="s">
        <v>65</v>
      </c>
      <c r="E71" s="18" t="s">
        <v>68</v>
      </c>
      <c r="F71" s="18"/>
      <c r="G71" s="15">
        <f>G72</f>
        <v>85000</v>
      </c>
      <c r="H71" s="15">
        <f t="shared" si="21"/>
        <v>5000</v>
      </c>
      <c r="I71" s="15">
        <f t="shared" si="21"/>
        <v>5000</v>
      </c>
    </row>
    <row r="72" spans="1:9" ht="61.95" customHeight="1" x14ac:dyDescent="0.3">
      <c r="A72" s="44" t="s">
        <v>34</v>
      </c>
      <c r="B72" s="33" t="s">
        <v>104</v>
      </c>
      <c r="C72" s="18" t="s">
        <v>51</v>
      </c>
      <c r="D72" s="18" t="s">
        <v>65</v>
      </c>
      <c r="E72" s="18" t="s">
        <v>68</v>
      </c>
      <c r="F72" s="18" t="s">
        <v>35</v>
      </c>
      <c r="G72" s="15">
        <v>85000</v>
      </c>
      <c r="H72" s="20">
        <v>5000</v>
      </c>
      <c r="I72" s="20">
        <v>5000</v>
      </c>
    </row>
    <row r="73" spans="1:9" ht="15.6" x14ac:dyDescent="0.3">
      <c r="A73" s="46" t="s">
        <v>71</v>
      </c>
      <c r="B73" s="30" t="s">
        <v>104</v>
      </c>
      <c r="C73" s="19" t="s">
        <v>21</v>
      </c>
      <c r="D73" s="19" t="s">
        <v>11</v>
      </c>
      <c r="E73" s="19"/>
      <c r="F73" s="19"/>
      <c r="G73" s="14">
        <f>G74+G80+G86</f>
        <v>147000</v>
      </c>
      <c r="H73" s="14">
        <f t="shared" ref="H73:I73" si="22">H74+H80+H86</f>
        <v>11000</v>
      </c>
      <c r="I73" s="14">
        <f t="shared" si="22"/>
        <v>11000</v>
      </c>
    </row>
    <row r="74" spans="1:9" ht="15.6" x14ac:dyDescent="0.3">
      <c r="A74" s="46" t="s">
        <v>142</v>
      </c>
      <c r="B74" s="30" t="s">
        <v>104</v>
      </c>
      <c r="C74" s="58" t="s">
        <v>21</v>
      </c>
      <c r="D74" s="58" t="s">
        <v>59</v>
      </c>
      <c r="E74" s="58"/>
      <c r="F74" s="58"/>
      <c r="G74" s="14">
        <f>G75</f>
        <v>1000</v>
      </c>
      <c r="H74" s="14">
        <f t="shared" ref="H74:I78" si="23">H75</f>
        <v>1000</v>
      </c>
      <c r="I74" s="14">
        <f t="shared" si="23"/>
        <v>1000</v>
      </c>
    </row>
    <row r="75" spans="1:9" ht="69" x14ac:dyDescent="0.3">
      <c r="A75" s="46" t="s">
        <v>143</v>
      </c>
      <c r="B75" s="30" t="s">
        <v>104</v>
      </c>
      <c r="C75" s="58" t="s">
        <v>21</v>
      </c>
      <c r="D75" s="58" t="s">
        <v>59</v>
      </c>
      <c r="E75" s="58" t="s">
        <v>138</v>
      </c>
      <c r="F75" s="58"/>
      <c r="G75" s="14">
        <f>G76</f>
        <v>1000</v>
      </c>
      <c r="H75" s="14">
        <f t="shared" si="23"/>
        <v>1000</v>
      </c>
      <c r="I75" s="14">
        <f t="shared" si="23"/>
        <v>1000</v>
      </c>
    </row>
    <row r="76" spans="1:9" ht="41.4" x14ac:dyDescent="0.3">
      <c r="A76" s="44" t="s">
        <v>144</v>
      </c>
      <c r="B76" s="32" t="s">
        <v>104</v>
      </c>
      <c r="C76" s="67" t="s">
        <v>21</v>
      </c>
      <c r="D76" s="67" t="s">
        <v>59</v>
      </c>
      <c r="E76" s="67" t="s">
        <v>139</v>
      </c>
      <c r="F76" s="58"/>
      <c r="G76" s="15">
        <f>G77</f>
        <v>1000</v>
      </c>
      <c r="H76" s="15">
        <f t="shared" si="23"/>
        <v>1000</v>
      </c>
      <c r="I76" s="15">
        <f t="shared" si="23"/>
        <v>1000</v>
      </c>
    </row>
    <row r="77" spans="1:9" ht="55.2" x14ac:dyDescent="0.3">
      <c r="A77" s="44" t="s">
        <v>145</v>
      </c>
      <c r="B77" s="32" t="s">
        <v>104</v>
      </c>
      <c r="C77" s="67" t="s">
        <v>21</v>
      </c>
      <c r="D77" s="67" t="s">
        <v>59</v>
      </c>
      <c r="E77" s="67" t="s">
        <v>140</v>
      </c>
      <c r="F77" s="58"/>
      <c r="G77" s="15">
        <f>G78</f>
        <v>1000</v>
      </c>
      <c r="H77" s="15">
        <f t="shared" si="23"/>
        <v>1000</v>
      </c>
      <c r="I77" s="15">
        <f t="shared" si="23"/>
        <v>1000</v>
      </c>
    </row>
    <row r="78" spans="1:9" ht="69" x14ac:dyDescent="0.3">
      <c r="A78" s="44" t="s">
        <v>146</v>
      </c>
      <c r="B78" s="32" t="s">
        <v>104</v>
      </c>
      <c r="C78" s="67" t="s">
        <v>21</v>
      </c>
      <c r="D78" s="67" t="s">
        <v>59</v>
      </c>
      <c r="E78" s="67" t="s">
        <v>141</v>
      </c>
      <c r="F78" s="58"/>
      <c r="G78" s="15">
        <f>G79</f>
        <v>1000</v>
      </c>
      <c r="H78" s="15">
        <f t="shared" si="23"/>
        <v>1000</v>
      </c>
      <c r="I78" s="15">
        <f t="shared" si="23"/>
        <v>1000</v>
      </c>
    </row>
    <row r="79" spans="1:9" ht="41.4" x14ac:dyDescent="0.3">
      <c r="A79" s="44" t="s">
        <v>102</v>
      </c>
      <c r="B79" s="32" t="s">
        <v>104</v>
      </c>
      <c r="C79" s="67" t="s">
        <v>21</v>
      </c>
      <c r="D79" s="67" t="s">
        <v>59</v>
      </c>
      <c r="E79" s="67" t="s">
        <v>141</v>
      </c>
      <c r="F79" s="73" t="s">
        <v>35</v>
      </c>
      <c r="G79" s="15">
        <v>1000</v>
      </c>
      <c r="H79" s="15">
        <v>1000</v>
      </c>
      <c r="I79" s="15">
        <v>1000</v>
      </c>
    </row>
    <row r="80" spans="1:9" ht="15.6" x14ac:dyDescent="0.3">
      <c r="A80" s="46" t="s">
        <v>151</v>
      </c>
      <c r="B80" s="30" t="s">
        <v>104</v>
      </c>
      <c r="C80" s="58" t="s">
        <v>21</v>
      </c>
      <c r="D80" s="58" t="s">
        <v>65</v>
      </c>
      <c r="E80" s="58"/>
      <c r="F80" s="58"/>
      <c r="G80" s="14">
        <f>G81</f>
        <v>141000</v>
      </c>
      <c r="H80" s="14">
        <f t="shared" ref="H80:I84" si="24">H81</f>
        <v>10000</v>
      </c>
      <c r="I80" s="14">
        <f t="shared" si="24"/>
        <v>10000</v>
      </c>
    </row>
    <row r="81" spans="1:9" ht="55.2" x14ac:dyDescent="0.3">
      <c r="A81" s="46" t="s">
        <v>152</v>
      </c>
      <c r="B81" s="30" t="s">
        <v>104</v>
      </c>
      <c r="C81" s="58" t="s">
        <v>21</v>
      </c>
      <c r="D81" s="58" t="s">
        <v>65</v>
      </c>
      <c r="E81" s="58" t="s">
        <v>147</v>
      </c>
      <c r="F81" s="58"/>
      <c r="G81" s="14">
        <f>G82</f>
        <v>141000</v>
      </c>
      <c r="H81" s="14">
        <f t="shared" si="24"/>
        <v>10000</v>
      </c>
      <c r="I81" s="14">
        <f t="shared" si="24"/>
        <v>10000</v>
      </c>
    </row>
    <row r="82" spans="1:9" ht="40.5" customHeight="1" x14ac:dyDescent="0.3">
      <c r="A82" s="44" t="s">
        <v>153</v>
      </c>
      <c r="B82" s="32" t="s">
        <v>104</v>
      </c>
      <c r="C82" s="67" t="s">
        <v>21</v>
      </c>
      <c r="D82" s="67" t="s">
        <v>65</v>
      </c>
      <c r="E82" s="67" t="s">
        <v>148</v>
      </c>
      <c r="F82" s="58"/>
      <c r="G82" s="15">
        <f>G83</f>
        <v>141000</v>
      </c>
      <c r="H82" s="15">
        <f t="shared" si="24"/>
        <v>10000</v>
      </c>
      <c r="I82" s="15">
        <f t="shared" si="24"/>
        <v>10000</v>
      </c>
    </row>
    <row r="83" spans="1:9" ht="63" customHeight="1" x14ac:dyDescent="0.3">
      <c r="A83" s="44" t="s">
        <v>154</v>
      </c>
      <c r="B83" s="32" t="s">
        <v>104</v>
      </c>
      <c r="C83" s="67" t="s">
        <v>21</v>
      </c>
      <c r="D83" s="67" t="s">
        <v>65</v>
      </c>
      <c r="E83" s="67" t="s">
        <v>149</v>
      </c>
      <c r="F83" s="58"/>
      <c r="G83" s="15">
        <f>G84</f>
        <v>141000</v>
      </c>
      <c r="H83" s="15">
        <f t="shared" si="24"/>
        <v>10000</v>
      </c>
      <c r="I83" s="15">
        <f t="shared" si="24"/>
        <v>10000</v>
      </c>
    </row>
    <row r="84" spans="1:9" ht="48.75" customHeight="1" x14ac:dyDescent="0.3">
      <c r="A84" s="44" t="s">
        <v>155</v>
      </c>
      <c r="B84" s="32" t="s">
        <v>104</v>
      </c>
      <c r="C84" s="67" t="s">
        <v>21</v>
      </c>
      <c r="D84" s="67" t="s">
        <v>65</v>
      </c>
      <c r="E84" s="67" t="s">
        <v>150</v>
      </c>
      <c r="F84" s="58"/>
      <c r="G84" s="15">
        <f>G85</f>
        <v>141000</v>
      </c>
      <c r="H84" s="15">
        <f t="shared" si="24"/>
        <v>10000</v>
      </c>
      <c r="I84" s="15">
        <f t="shared" si="24"/>
        <v>10000</v>
      </c>
    </row>
    <row r="85" spans="1:9" ht="41.4" x14ac:dyDescent="0.3">
      <c r="A85" s="44" t="s">
        <v>102</v>
      </c>
      <c r="B85" s="32" t="s">
        <v>104</v>
      </c>
      <c r="C85" s="67" t="s">
        <v>21</v>
      </c>
      <c r="D85" s="67" t="s">
        <v>65</v>
      </c>
      <c r="E85" s="67" t="s">
        <v>150</v>
      </c>
      <c r="F85" s="73" t="s">
        <v>35</v>
      </c>
      <c r="G85" s="15">
        <v>141000</v>
      </c>
      <c r="H85" s="15">
        <v>10000</v>
      </c>
      <c r="I85" s="15">
        <v>10000</v>
      </c>
    </row>
    <row r="86" spans="1:9" ht="37.5" customHeight="1" x14ac:dyDescent="0.3">
      <c r="A86" s="46" t="s">
        <v>72</v>
      </c>
      <c r="B86" s="31" t="s">
        <v>104</v>
      </c>
      <c r="C86" s="19" t="s">
        <v>21</v>
      </c>
      <c r="D86" s="19" t="s">
        <v>73</v>
      </c>
      <c r="E86" s="19"/>
      <c r="F86" s="19"/>
      <c r="G86" s="14">
        <f t="shared" ref="G86:G90" si="25">G87</f>
        <v>5000</v>
      </c>
      <c r="H86" s="63">
        <f t="shared" ref="H86:I90" si="26">H87</f>
        <v>0</v>
      </c>
      <c r="I86" s="63">
        <f t="shared" si="26"/>
        <v>0</v>
      </c>
    </row>
    <row r="87" spans="1:9" ht="91.5" customHeight="1" x14ac:dyDescent="0.3">
      <c r="A87" s="46" t="s">
        <v>156</v>
      </c>
      <c r="B87" s="30" t="s">
        <v>104</v>
      </c>
      <c r="C87" s="19" t="s">
        <v>21</v>
      </c>
      <c r="D87" s="19" t="s">
        <v>73</v>
      </c>
      <c r="E87" s="19" t="s">
        <v>74</v>
      </c>
      <c r="F87" s="19"/>
      <c r="G87" s="14">
        <f t="shared" si="25"/>
        <v>5000</v>
      </c>
      <c r="H87" s="63">
        <f t="shared" si="26"/>
        <v>0</v>
      </c>
      <c r="I87" s="63">
        <f t="shared" si="26"/>
        <v>0</v>
      </c>
    </row>
    <row r="88" spans="1:9" ht="47.25" customHeight="1" x14ac:dyDescent="0.3">
      <c r="A88" s="44" t="s">
        <v>157</v>
      </c>
      <c r="B88" s="33" t="s">
        <v>104</v>
      </c>
      <c r="C88" s="18" t="s">
        <v>21</v>
      </c>
      <c r="D88" s="18" t="s">
        <v>73</v>
      </c>
      <c r="E88" s="18" t="s">
        <v>75</v>
      </c>
      <c r="F88" s="18"/>
      <c r="G88" s="15">
        <f t="shared" si="25"/>
        <v>5000</v>
      </c>
      <c r="H88" s="70">
        <f t="shared" si="26"/>
        <v>0</v>
      </c>
      <c r="I88" s="70">
        <f t="shared" si="26"/>
        <v>0</v>
      </c>
    </row>
    <row r="89" spans="1:9" ht="95.25" customHeight="1" x14ac:dyDescent="0.3">
      <c r="A89" s="44" t="s">
        <v>158</v>
      </c>
      <c r="B89" s="32" t="s">
        <v>104</v>
      </c>
      <c r="C89" s="18" t="s">
        <v>21</v>
      </c>
      <c r="D89" s="18" t="s">
        <v>73</v>
      </c>
      <c r="E89" s="18" t="s">
        <v>76</v>
      </c>
      <c r="F89" s="18"/>
      <c r="G89" s="15">
        <f t="shared" si="25"/>
        <v>5000</v>
      </c>
      <c r="H89" s="70">
        <f t="shared" si="26"/>
        <v>0</v>
      </c>
      <c r="I89" s="70">
        <f t="shared" si="26"/>
        <v>0</v>
      </c>
    </row>
    <row r="90" spans="1:9" ht="54.75" customHeight="1" x14ac:dyDescent="0.3">
      <c r="A90" s="44" t="s">
        <v>159</v>
      </c>
      <c r="B90" s="33" t="s">
        <v>104</v>
      </c>
      <c r="C90" s="18" t="s">
        <v>21</v>
      </c>
      <c r="D90" s="18" t="s">
        <v>73</v>
      </c>
      <c r="E90" s="18" t="s">
        <v>77</v>
      </c>
      <c r="F90" s="18"/>
      <c r="G90" s="15">
        <f t="shared" si="25"/>
        <v>5000</v>
      </c>
      <c r="H90" s="70">
        <f t="shared" si="26"/>
        <v>0</v>
      </c>
      <c r="I90" s="70">
        <f t="shared" si="26"/>
        <v>0</v>
      </c>
    </row>
    <row r="91" spans="1:9" ht="46.5" customHeight="1" x14ac:dyDescent="0.3">
      <c r="A91" s="44" t="s">
        <v>34</v>
      </c>
      <c r="B91" s="32" t="s">
        <v>104</v>
      </c>
      <c r="C91" s="18" t="s">
        <v>21</v>
      </c>
      <c r="D91" s="18" t="s">
        <v>73</v>
      </c>
      <c r="E91" s="18" t="s">
        <v>77</v>
      </c>
      <c r="F91" s="18" t="s">
        <v>35</v>
      </c>
      <c r="G91" s="15">
        <v>5000</v>
      </c>
      <c r="H91" s="72">
        <v>0</v>
      </c>
      <c r="I91" s="72">
        <v>0</v>
      </c>
    </row>
    <row r="92" spans="1:9" ht="15.6" x14ac:dyDescent="0.3">
      <c r="A92" s="46" t="s">
        <v>79</v>
      </c>
      <c r="B92" s="31" t="s">
        <v>104</v>
      </c>
      <c r="C92" s="19" t="s">
        <v>78</v>
      </c>
      <c r="D92" s="19" t="s">
        <v>11</v>
      </c>
      <c r="E92" s="19"/>
      <c r="F92" s="19"/>
      <c r="G92" s="14">
        <f>G93</f>
        <v>3138895.1</v>
      </c>
      <c r="H92" s="14">
        <f t="shared" ref="H92:I92" si="27">H93</f>
        <v>558895</v>
      </c>
      <c r="I92" s="14">
        <f t="shared" si="27"/>
        <v>640948</v>
      </c>
    </row>
    <row r="93" spans="1:9" x14ac:dyDescent="0.3">
      <c r="A93" s="34" t="s">
        <v>80</v>
      </c>
      <c r="B93" s="30" t="s">
        <v>104</v>
      </c>
      <c r="C93" s="22" t="s">
        <v>78</v>
      </c>
      <c r="D93" s="22" t="s">
        <v>51</v>
      </c>
      <c r="E93" s="22"/>
      <c r="F93" s="22"/>
      <c r="G93" s="17">
        <f>G94+G99</f>
        <v>3138895.1</v>
      </c>
      <c r="H93" s="17">
        <f t="shared" ref="H93:I93" si="28">H94+H99</f>
        <v>558895</v>
      </c>
      <c r="I93" s="17">
        <f t="shared" si="28"/>
        <v>640948</v>
      </c>
    </row>
    <row r="94" spans="1:9" ht="75.75" customHeight="1" x14ac:dyDescent="0.35">
      <c r="A94" s="46" t="s">
        <v>163</v>
      </c>
      <c r="B94" s="31" t="s">
        <v>104</v>
      </c>
      <c r="C94" s="21" t="s">
        <v>78</v>
      </c>
      <c r="D94" s="21" t="s">
        <v>51</v>
      </c>
      <c r="E94" s="19" t="s">
        <v>160</v>
      </c>
      <c r="F94" s="21"/>
      <c r="G94" s="16">
        <f>G95</f>
        <v>700241.4</v>
      </c>
      <c r="H94" s="16">
        <f t="shared" ref="H94:I95" si="29">H95</f>
        <v>558895</v>
      </c>
      <c r="I94" s="16">
        <f t="shared" si="29"/>
        <v>348000</v>
      </c>
    </row>
    <row r="95" spans="1:9" ht="103.5" customHeight="1" x14ac:dyDescent="0.3">
      <c r="A95" s="44" t="s">
        <v>164</v>
      </c>
      <c r="B95" s="32" t="s">
        <v>104</v>
      </c>
      <c r="C95" s="18" t="s">
        <v>78</v>
      </c>
      <c r="D95" s="18" t="s">
        <v>51</v>
      </c>
      <c r="E95" s="18" t="s">
        <v>161</v>
      </c>
      <c r="F95" s="18"/>
      <c r="G95" s="15">
        <f>G96</f>
        <v>700241.4</v>
      </c>
      <c r="H95" s="15">
        <f t="shared" si="29"/>
        <v>558895</v>
      </c>
      <c r="I95" s="15">
        <f t="shared" si="29"/>
        <v>348000</v>
      </c>
    </row>
    <row r="96" spans="1:9" ht="67.5" customHeight="1" x14ac:dyDescent="0.3">
      <c r="A96" s="44" t="s">
        <v>165</v>
      </c>
      <c r="B96" s="33" t="s">
        <v>104</v>
      </c>
      <c r="C96" s="18" t="s">
        <v>78</v>
      </c>
      <c r="D96" s="18" t="s">
        <v>51</v>
      </c>
      <c r="E96" s="18" t="s">
        <v>162</v>
      </c>
      <c r="F96" s="18"/>
      <c r="G96" s="15">
        <f>G97</f>
        <v>700241.4</v>
      </c>
      <c r="H96" s="15">
        <f t="shared" ref="H96:I97" si="30">H97</f>
        <v>558895</v>
      </c>
      <c r="I96" s="15">
        <f t="shared" si="30"/>
        <v>348000</v>
      </c>
    </row>
    <row r="97" spans="1:9" ht="88.5" customHeight="1" x14ac:dyDescent="0.35">
      <c r="A97" s="44" t="s">
        <v>166</v>
      </c>
      <c r="B97" s="32" t="s">
        <v>104</v>
      </c>
      <c r="C97" s="18" t="s">
        <v>78</v>
      </c>
      <c r="D97" s="18" t="s">
        <v>51</v>
      </c>
      <c r="E97" s="18" t="s">
        <v>100</v>
      </c>
      <c r="F97" s="21"/>
      <c r="G97" s="15">
        <f>G98</f>
        <v>700241.4</v>
      </c>
      <c r="H97" s="15">
        <f t="shared" si="30"/>
        <v>558895</v>
      </c>
      <c r="I97" s="15">
        <f t="shared" si="30"/>
        <v>348000</v>
      </c>
    </row>
    <row r="98" spans="1:9" ht="47.25" customHeight="1" x14ac:dyDescent="0.3">
      <c r="A98" s="44" t="s">
        <v>34</v>
      </c>
      <c r="B98" s="33" t="s">
        <v>104</v>
      </c>
      <c r="C98" s="18" t="s">
        <v>78</v>
      </c>
      <c r="D98" s="18" t="s">
        <v>51</v>
      </c>
      <c r="E98" s="18" t="s">
        <v>100</v>
      </c>
      <c r="F98" s="18" t="s">
        <v>35</v>
      </c>
      <c r="G98" s="15">
        <v>700241.4</v>
      </c>
      <c r="H98" s="20">
        <v>558895</v>
      </c>
      <c r="I98" s="20">
        <v>348000</v>
      </c>
    </row>
    <row r="99" spans="1:9" ht="54" customHeight="1" x14ac:dyDescent="0.35">
      <c r="A99" s="34" t="s">
        <v>52</v>
      </c>
      <c r="B99" s="30" t="s">
        <v>104</v>
      </c>
      <c r="C99" s="21" t="s">
        <v>78</v>
      </c>
      <c r="D99" s="21" t="s">
        <v>51</v>
      </c>
      <c r="E99" s="21" t="s">
        <v>53</v>
      </c>
      <c r="F99" s="21"/>
      <c r="G99" s="16">
        <f>G100</f>
        <v>2438653.7000000002</v>
      </c>
      <c r="H99" s="74">
        <f t="shared" ref="H99:I100" si="31">H100</f>
        <v>0</v>
      </c>
      <c r="I99" s="16">
        <f t="shared" si="31"/>
        <v>292948</v>
      </c>
    </row>
    <row r="100" spans="1:9" ht="33.75" customHeight="1" x14ac:dyDescent="0.3">
      <c r="A100" s="34" t="s">
        <v>54</v>
      </c>
      <c r="B100" s="31" t="s">
        <v>104</v>
      </c>
      <c r="C100" s="22" t="s">
        <v>78</v>
      </c>
      <c r="D100" s="22" t="s">
        <v>51</v>
      </c>
      <c r="E100" s="22" t="s">
        <v>55</v>
      </c>
      <c r="F100" s="22"/>
      <c r="G100" s="17">
        <f>G101</f>
        <v>2438653.7000000002</v>
      </c>
      <c r="H100" s="75">
        <f t="shared" si="31"/>
        <v>0</v>
      </c>
      <c r="I100" s="17">
        <f t="shared" si="31"/>
        <v>292948</v>
      </c>
    </row>
    <row r="101" spans="1:9" ht="33.75" customHeight="1" x14ac:dyDescent="0.3">
      <c r="A101" s="44" t="s">
        <v>92</v>
      </c>
      <c r="B101" s="32" t="s">
        <v>104</v>
      </c>
      <c r="C101" s="18" t="s">
        <v>78</v>
      </c>
      <c r="D101" s="18" t="s">
        <v>51</v>
      </c>
      <c r="E101" s="18" t="s">
        <v>93</v>
      </c>
      <c r="F101" s="18"/>
      <c r="G101" s="15">
        <f>G102+G103+G108</f>
        <v>2438653.7000000002</v>
      </c>
      <c r="H101" s="65">
        <f t="shared" ref="H101:I101" si="32">H102</f>
        <v>0</v>
      </c>
      <c r="I101" s="15">
        <f t="shared" si="32"/>
        <v>292948</v>
      </c>
    </row>
    <row r="102" spans="1:9" ht="46.5" customHeight="1" x14ac:dyDescent="0.3">
      <c r="A102" s="49" t="s">
        <v>34</v>
      </c>
      <c r="B102" s="32" t="s">
        <v>104</v>
      </c>
      <c r="C102" s="25" t="s">
        <v>78</v>
      </c>
      <c r="D102" s="25" t="s">
        <v>51</v>
      </c>
      <c r="E102" s="25" t="s">
        <v>93</v>
      </c>
      <c r="F102" s="25" t="s">
        <v>35</v>
      </c>
      <c r="G102" s="26">
        <v>2189644.1</v>
      </c>
      <c r="H102" s="76">
        <v>0</v>
      </c>
      <c r="I102" s="26">
        <v>292948</v>
      </c>
    </row>
    <row r="103" spans="1:9" ht="46.5" customHeight="1" x14ac:dyDescent="0.3">
      <c r="A103" s="49" t="s">
        <v>170</v>
      </c>
      <c r="B103" s="33" t="s">
        <v>104</v>
      </c>
      <c r="C103" s="25" t="s">
        <v>78</v>
      </c>
      <c r="D103" s="25" t="s">
        <v>51</v>
      </c>
      <c r="E103" s="29" t="s">
        <v>167</v>
      </c>
      <c r="F103" s="25"/>
      <c r="G103" s="26">
        <f>G104+G106</f>
        <v>149404</v>
      </c>
      <c r="H103" s="76">
        <f t="shared" ref="H103:I103" si="33">H104+H106</f>
        <v>0</v>
      </c>
      <c r="I103" s="76">
        <f t="shared" si="33"/>
        <v>0</v>
      </c>
    </row>
    <row r="104" spans="1:9" ht="139.5" customHeight="1" x14ac:dyDescent="0.3">
      <c r="A104" s="35" t="s">
        <v>171</v>
      </c>
      <c r="B104" s="33" t="s">
        <v>104</v>
      </c>
      <c r="C104" s="25" t="s">
        <v>78</v>
      </c>
      <c r="D104" s="25" t="s">
        <v>51</v>
      </c>
      <c r="E104" s="29" t="s">
        <v>168</v>
      </c>
      <c r="F104" s="29"/>
      <c r="G104" s="77">
        <f>G105</f>
        <v>74702</v>
      </c>
      <c r="H104" s="77">
        <f t="shared" ref="H104:I104" si="34">H105</f>
        <v>0</v>
      </c>
      <c r="I104" s="77">
        <f t="shared" si="34"/>
        <v>0</v>
      </c>
    </row>
    <row r="105" spans="1:9" ht="60" customHeight="1" x14ac:dyDescent="0.3">
      <c r="A105" s="35" t="s">
        <v>101</v>
      </c>
      <c r="B105" s="32" t="s">
        <v>104</v>
      </c>
      <c r="C105" s="25" t="s">
        <v>78</v>
      </c>
      <c r="D105" s="25" t="s">
        <v>51</v>
      </c>
      <c r="E105" s="29" t="s">
        <v>168</v>
      </c>
      <c r="F105" s="29">
        <v>200</v>
      </c>
      <c r="G105" s="77">
        <v>74702</v>
      </c>
      <c r="H105" s="77">
        <v>0</v>
      </c>
      <c r="I105" s="77">
        <v>0</v>
      </c>
    </row>
    <row r="106" spans="1:9" ht="142.5" customHeight="1" x14ac:dyDescent="0.3">
      <c r="A106" s="35" t="s">
        <v>172</v>
      </c>
      <c r="B106" s="33" t="s">
        <v>104</v>
      </c>
      <c r="C106" s="25" t="s">
        <v>78</v>
      </c>
      <c r="D106" s="25" t="s">
        <v>51</v>
      </c>
      <c r="E106" s="29" t="s">
        <v>169</v>
      </c>
      <c r="F106" s="29"/>
      <c r="G106" s="77">
        <f>G107</f>
        <v>74702</v>
      </c>
      <c r="H106" s="77">
        <f t="shared" ref="H106:I106" si="35">H107</f>
        <v>0</v>
      </c>
      <c r="I106" s="77">
        <f t="shared" si="35"/>
        <v>0</v>
      </c>
    </row>
    <row r="107" spans="1:9" ht="72.75" customHeight="1" x14ac:dyDescent="0.3">
      <c r="A107" s="35" t="s">
        <v>101</v>
      </c>
      <c r="B107" s="32" t="s">
        <v>104</v>
      </c>
      <c r="C107" s="25" t="s">
        <v>78</v>
      </c>
      <c r="D107" s="25" t="s">
        <v>51</v>
      </c>
      <c r="E107" s="29" t="s">
        <v>169</v>
      </c>
      <c r="F107" s="29">
        <v>200</v>
      </c>
      <c r="G107" s="77">
        <v>74702</v>
      </c>
      <c r="H107" s="77">
        <v>0</v>
      </c>
      <c r="I107" s="77">
        <v>0</v>
      </c>
    </row>
    <row r="108" spans="1:9" ht="48.75" customHeight="1" x14ac:dyDescent="0.3">
      <c r="A108" s="69" t="s">
        <v>176</v>
      </c>
      <c r="B108" s="32" t="s">
        <v>104</v>
      </c>
      <c r="C108" s="25" t="s">
        <v>78</v>
      </c>
      <c r="D108" s="25" t="s">
        <v>51</v>
      </c>
      <c r="E108" s="29" t="s">
        <v>175</v>
      </c>
      <c r="F108" s="29"/>
      <c r="G108" s="77">
        <f>G109+G111</f>
        <v>99605.6</v>
      </c>
      <c r="H108" s="77">
        <f t="shared" ref="H108:I108" si="36">H109+H111</f>
        <v>0</v>
      </c>
      <c r="I108" s="77">
        <f t="shared" si="36"/>
        <v>0</v>
      </c>
    </row>
    <row r="109" spans="1:9" ht="134.25" customHeight="1" x14ac:dyDescent="0.3">
      <c r="A109" s="35" t="s">
        <v>171</v>
      </c>
      <c r="B109" s="33" t="s">
        <v>104</v>
      </c>
      <c r="C109" s="25" t="s">
        <v>78</v>
      </c>
      <c r="D109" s="25" t="s">
        <v>51</v>
      </c>
      <c r="E109" s="29" t="s">
        <v>173</v>
      </c>
      <c r="F109" s="29"/>
      <c r="G109" s="77">
        <f>G110</f>
        <v>49802.8</v>
      </c>
      <c r="H109" s="77">
        <f t="shared" ref="H109:I109" si="37">H110</f>
        <v>0</v>
      </c>
      <c r="I109" s="77">
        <f t="shared" si="37"/>
        <v>0</v>
      </c>
    </row>
    <row r="110" spans="1:9" ht="54" customHeight="1" x14ac:dyDescent="0.3">
      <c r="A110" s="35" t="s">
        <v>102</v>
      </c>
      <c r="B110" s="32" t="s">
        <v>104</v>
      </c>
      <c r="C110" s="25" t="s">
        <v>78</v>
      </c>
      <c r="D110" s="25" t="s">
        <v>51</v>
      </c>
      <c r="E110" s="29" t="s">
        <v>173</v>
      </c>
      <c r="F110" s="29">
        <v>200</v>
      </c>
      <c r="G110" s="77">
        <v>49802.8</v>
      </c>
      <c r="H110" s="77">
        <v>0</v>
      </c>
      <c r="I110" s="77">
        <v>0</v>
      </c>
    </row>
    <row r="111" spans="1:9" ht="131.25" customHeight="1" x14ac:dyDescent="0.3">
      <c r="A111" s="35" t="s">
        <v>172</v>
      </c>
      <c r="B111" s="33" t="s">
        <v>104</v>
      </c>
      <c r="C111" s="25" t="s">
        <v>78</v>
      </c>
      <c r="D111" s="25" t="s">
        <v>51</v>
      </c>
      <c r="E111" s="29" t="s">
        <v>174</v>
      </c>
      <c r="F111" s="29"/>
      <c r="G111" s="77">
        <f>G112</f>
        <v>49802.8</v>
      </c>
      <c r="H111" s="77">
        <f t="shared" ref="H111:I111" si="38">H112</f>
        <v>0</v>
      </c>
      <c r="I111" s="77">
        <f t="shared" si="38"/>
        <v>0</v>
      </c>
    </row>
    <row r="112" spans="1:9" ht="46.5" customHeight="1" x14ac:dyDescent="0.3">
      <c r="A112" s="35" t="s">
        <v>102</v>
      </c>
      <c r="B112" s="32" t="s">
        <v>104</v>
      </c>
      <c r="C112" s="18" t="s">
        <v>78</v>
      </c>
      <c r="D112" s="18" t="s">
        <v>51</v>
      </c>
      <c r="E112" s="29" t="s">
        <v>174</v>
      </c>
      <c r="F112" s="29">
        <v>200</v>
      </c>
      <c r="G112" s="77">
        <v>49802.8</v>
      </c>
      <c r="H112" s="77">
        <v>0</v>
      </c>
      <c r="I112" s="77">
        <v>0</v>
      </c>
    </row>
    <row r="113" spans="1:9" ht="21" customHeight="1" x14ac:dyDescent="0.3">
      <c r="A113" s="50" t="s">
        <v>82</v>
      </c>
      <c r="B113" s="31" t="s">
        <v>104</v>
      </c>
      <c r="C113" s="27" t="s">
        <v>81</v>
      </c>
      <c r="D113" s="27" t="s">
        <v>11</v>
      </c>
      <c r="E113" s="27"/>
      <c r="F113" s="27"/>
      <c r="G113" s="28">
        <f>G114</f>
        <v>50000</v>
      </c>
      <c r="H113" s="87">
        <f t="shared" ref="H113" si="39">H114</f>
        <v>0</v>
      </c>
      <c r="I113" s="87">
        <f>I114</f>
        <v>0</v>
      </c>
    </row>
    <row r="114" spans="1:9" ht="23.25" customHeight="1" x14ac:dyDescent="0.35">
      <c r="A114" s="82" t="s">
        <v>83</v>
      </c>
      <c r="B114" s="78" t="s">
        <v>104</v>
      </c>
      <c r="C114" s="54" t="s">
        <v>81</v>
      </c>
      <c r="D114" s="54" t="s">
        <v>10</v>
      </c>
      <c r="E114" s="54"/>
      <c r="F114" s="54"/>
      <c r="G114" s="36">
        <f>G115</f>
        <v>50000</v>
      </c>
      <c r="H114" s="88">
        <f>H115</f>
        <v>0</v>
      </c>
      <c r="I114" s="88">
        <f>I115</f>
        <v>0</v>
      </c>
    </row>
    <row r="115" spans="1:9" s="40" customFormat="1" ht="68.25" customHeight="1" x14ac:dyDescent="0.35">
      <c r="A115" s="83" t="s">
        <v>177</v>
      </c>
      <c r="B115" s="55" t="s">
        <v>104</v>
      </c>
      <c r="C115" s="19" t="s">
        <v>81</v>
      </c>
      <c r="D115" s="19" t="s">
        <v>10</v>
      </c>
      <c r="E115" s="92" t="s">
        <v>106</v>
      </c>
      <c r="F115" s="21"/>
      <c r="G115" s="93">
        <f>G116</f>
        <v>50000</v>
      </c>
      <c r="H115" s="94">
        <f>H116</f>
        <v>0</v>
      </c>
      <c r="I115" s="94">
        <f>I116</f>
        <v>0</v>
      </c>
    </row>
    <row r="116" spans="1:9" s="40" customFormat="1" ht="110.25" customHeight="1" x14ac:dyDescent="0.3">
      <c r="A116" s="35" t="s">
        <v>185</v>
      </c>
      <c r="B116" s="38" t="s">
        <v>104</v>
      </c>
      <c r="C116" s="18" t="s">
        <v>81</v>
      </c>
      <c r="D116" s="18" t="s">
        <v>10</v>
      </c>
      <c r="E116" s="39" t="s">
        <v>107</v>
      </c>
      <c r="F116" s="29"/>
      <c r="G116" s="43">
        <f>G117</f>
        <v>50000</v>
      </c>
      <c r="H116" s="85">
        <f>H117</f>
        <v>0</v>
      </c>
      <c r="I116" s="85">
        <f>I117</f>
        <v>0</v>
      </c>
    </row>
    <row r="117" spans="1:9" s="40" customFormat="1" ht="52.5" customHeight="1" x14ac:dyDescent="0.3">
      <c r="A117" s="37" t="s">
        <v>178</v>
      </c>
      <c r="B117" s="38" t="s">
        <v>104</v>
      </c>
      <c r="C117" s="18" t="s">
        <v>81</v>
      </c>
      <c r="D117" s="18" t="s">
        <v>10</v>
      </c>
      <c r="E117" s="39" t="s">
        <v>108</v>
      </c>
      <c r="F117" s="29"/>
      <c r="G117" s="43">
        <f>G118+G119+G120</f>
        <v>50000</v>
      </c>
      <c r="H117" s="84">
        <f t="shared" ref="H117:I117" si="40">H118+H119+H120</f>
        <v>0</v>
      </c>
      <c r="I117" s="84">
        <f t="shared" si="40"/>
        <v>0</v>
      </c>
    </row>
    <row r="118" spans="1:9" s="40" customFormat="1" ht="51" customHeight="1" x14ac:dyDescent="0.3">
      <c r="A118" s="37" t="s">
        <v>103</v>
      </c>
      <c r="B118" s="38" t="s">
        <v>104</v>
      </c>
      <c r="C118" s="18" t="s">
        <v>81</v>
      </c>
      <c r="D118" s="18" t="s">
        <v>10</v>
      </c>
      <c r="E118" s="39" t="s">
        <v>109</v>
      </c>
      <c r="F118" s="39">
        <v>200</v>
      </c>
      <c r="G118" s="43">
        <v>9000</v>
      </c>
      <c r="H118" s="85">
        <v>0</v>
      </c>
      <c r="I118" s="85">
        <v>0</v>
      </c>
    </row>
    <row r="119" spans="1:9" s="81" customFormat="1" ht="41.25" customHeight="1" x14ac:dyDescent="0.3">
      <c r="A119" s="37" t="s">
        <v>87</v>
      </c>
      <c r="B119" s="32" t="s">
        <v>104</v>
      </c>
      <c r="C119" s="18" t="s">
        <v>81</v>
      </c>
      <c r="D119" s="18" t="s">
        <v>10</v>
      </c>
      <c r="E119" s="39" t="s">
        <v>109</v>
      </c>
      <c r="F119" s="79">
        <v>300</v>
      </c>
      <c r="G119" s="80">
        <v>40000</v>
      </c>
      <c r="H119" s="86">
        <v>0</v>
      </c>
      <c r="I119" s="86">
        <v>0</v>
      </c>
    </row>
    <row r="120" spans="1:9" s="81" customFormat="1" ht="42.75" customHeight="1" x14ac:dyDescent="0.3">
      <c r="A120" s="37" t="s">
        <v>26</v>
      </c>
      <c r="B120" s="32" t="s">
        <v>104</v>
      </c>
      <c r="C120" s="18" t="s">
        <v>81</v>
      </c>
      <c r="D120" s="18" t="s">
        <v>10</v>
      </c>
      <c r="E120" s="39" t="s">
        <v>109</v>
      </c>
      <c r="F120" s="79">
        <v>800</v>
      </c>
      <c r="G120" s="80">
        <v>1000</v>
      </c>
      <c r="H120" s="86">
        <v>0</v>
      </c>
      <c r="I120" s="86">
        <v>0</v>
      </c>
    </row>
    <row r="121" spans="1:9" ht="21.75" customHeight="1" x14ac:dyDescent="0.3">
      <c r="A121" s="50" t="s">
        <v>85</v>
      </c>
      <c r="B121" s="30" t="s">
        <v>104</v>
      </c>
      <c r="C121" s="27" t="s">
        <v>65</v>
      </c>
      <c r="D121" s="27" t="s">
        <v>11</v>
      </c>
      <c r="E121" s="89"/>
      <c r="F121" s="27"/>
      <c r="G121" s="28">
        <f>G122+G128</f>
        <v>322000</v>
      </c>
      <c r="H121" s="28">
        <f t="shared" ref="H121:I121" si="41">H122+H128</f>
        <v>252000</v>
      </c>
      <c r="I121" s="28">
        <f t="shared" si="41"/>
        <v>30000</v>
      </c>
    </row>
    <row r="122" spans="1:9" ht="23.25" customHeight="1" x14ac:dyDescent="0.35">
      <c r="A122" s="34" t="s">
        <v>86</v>
      </c>
      <c r="B122" s="31" t="s">
        <v>104</v>
      </c>
      <c r="C122" s="21" t="s">
        <v>65</v>
      </c>
      <c r="D122" s="21" t="s">
        <v>10</v>
      </c>
      <c r="E122" s="59"/>
      <c r="F122" s="21"/>
      <c r="G122" s="16">
        <f t="shared" ref="G122:G126" si="42">G123</f>
        <v>222000</v>
      </c>
      <c r="H122" s="16">
        <f t="shared" ref="H122:I125" si="43">H123</f>
        <v>222000</v>
      </c>
      <c r="I122" s="74">
        <f t="shared" si="43"/>
        <v>0</v>
      </c>
    </row>
    <row r="123" spans="1:9" ht="87.75" customHeight="1" x14ac:dyDescent="0.3">
      <c r="A123" s="46" t="s">
        <v>186</v>
      </c>
      <c r="B123" s="30" t="s">
        <v>104</v>
      </c>
      <c r="C123" s="19" t="s">
        <v>65</v>
      </c>
      <c r="D123" s="19" t="s">
        <v>10</v>
      </c>
      <c r="E123" s="58" t="s">
        <v>179</v>
      </c>
      <c r="F123" s="18"/>
      <c r="G123" s="14">
        <f>G125</f>
        <v>222000</v>
      </c>
      <c r="H123" s="14">
        <f>H125</f>
        <v>222000</v>
      </c>
      <c r="I123" s="64">
        <f>I125</f>
        <v>0</v>
      </c>
    </row>
    <row r="124" spans="1:9" ht="117" customHeight="1" x14ac:dyDescent="0.35">
      <c r="A124" s="34" t="s">
        <v>187</v>
      </c>
      <c r="B124" s="95" t="s">
        <v>104</v>
      </c>
      <c r="C124" s="21" t="s">
        <v>65</v>
      </c>
      <c r="D124" s="21" t="s">
        <v>10</v>
      </c>
      <c r="E124" s="96" t="s">
        <v>180</v>
      </c>
      <c r="F124" s="21"/>
      <c r="G124" s="16">
        <f>G125</f>
        <v>222000</v>
      </c>
      <c r="H124" s="16">
        <f t="shared" ref="H124:I124" si="44">H125</f>
        <v>222000</v>
      </c>
      <c r="I124" s="74">
        <f t="shared" si="44"/>
        <v>0</v>
      </c>
    </row>
    <row r="125" spans="1:9" ht="57" customHeight="1" x14ac:dyDescent="0.3">
      <c r="A125" s="44" t="s">
        <v>188</v>
      </c>
      <c r="B125" s="33" t="s">
        <v>104</v>
      </c>
      <c r="C125" s="18" t="s">
        <v>65</v>
      </c>
      <c r="D125" s="18" t="s">
        <v>10</v>
      </c>
      <c r="E125" s="90" t="s">
        <v>181</v>
      </c>
      <c r="F125" s="18"/>
      <c r="G125" s="15">
        <f>G126</f>
        <v>222000</v>
      </c>
      <c r="H125" s="15">
        <f t="shared" si="43"/>
        <v>222000</v>
      </c>
      <c r="I125" s="65">
        <f t="shared" si="43"/>
        <v>0</v>
      </c>
    </row>
    <row r="126" spans="1:9" ht="78.75" customHeight="1" x14ac:dyDescent="0.3">
      <c r="A126" s="44" t="s">
        <v>189</v>
      </c>
      <c r="B126" s="32" t="s">
        <v>104</v>
      </c>
      <c r="C126" s="18" t="s">
        <v>65</v>
      </c>
      <c r="D126" s="18" t="s">
        <v>10</v>
      </c>
      <c r="E126" s="67" t="s">
        <v>182</v>
      </c>
      <c r="F126" s="67"/>
      <c r="G126" s="15">
        <f t="shared" si="42"/>
        <v>222000</v>
      </c>
      <c r="H126" s="15">
        <f t="shared" ref="H126:I126" si="45">H127</f>
        <v>222000</v>
      </c>
      <c r="I126" s="65">
        <f t="shared" si="45"/>
        <v>0</v>
      </c>
    </row>
    <row r="127" spans="1:9" ht="39" customHeight="1" x14ac:dyDescent="0.3">
      <c r="A127" s="44" t="s">
        <v>87</v>
      </c>
      <c r="B127" s="33" t="s">
        <v>104</v>
      </c>
      <c r="C127" s="18" t="s">
        <v>65</v>
      </c>
      <c r="D127" s="18" t="s">
        <v>10</v>
      </c>
      <c r="E127" s="67" t="s">
        <v>182</v>
      </c>
      <c r="F127" s="67" t="s">
        <v>84</v>
      </c>
      <c r="G127" s="15">
        <v>222000</v>
      </c>
      <c r="H127" s="20">
        <v>222000</v>
      </c>
      <c r="I127" s="66">
        <v>0</v>
      </c>
    </row>
    <row r="128" spans="1:9" ht="24" customHeight="1" x14ac:dyDescent="0.35">
      <c r="A128" s="34" t="s">
        <v>95</v>
      </c>
      <c r="B128" s="30" t="s">
        <v>104</v>
      </c>
      <c r="C128" s="21" t="s">
        <v>65</v>
      </c>
      <c r="D128" s="21" t="s">
        <v>21</v>
      </c>
      <c r="E128" s="21"/>
      <c r="F128" s="21"/>
      <c r="G128" s="16">
        <f>G129</f>
        <v>100000</v>
      </c>
      <c r="H128" s="16">
        <f t="shared" ref="H128:I131" si="46">H129</f>
        <v>30000</v>
      </c>
      <c r="I128" s="16">
        <f t="shared" si="46"/>
        <v>30000</v>
      </c>
    </row>
    <row r="129" spans="1:9" ht="49.5" customHeight="1" x14ac:dyDescent="0.3">
      <c r="A129" s="44" t="s">
        <v>94</v>
      </c>
      <c r="B129" s="33" t="s">
        <v>104</v>
      </c>
      <c r="C129" s="18" t="s">
        <v>65</v>
      </c>
      <c r="D129" s="18" t="s">
        <v>21</v>
      </c>
      <c r="E129" s="18" t="s">
        <v>53</v>
      </c>
      <c r="F129" s="18"/>
      <c r="G129" s="15">
        <f>G130</f>
        <v>100000</v>
      </c>
      <c r="H129" s="15">
        <f t="shared" si="46"/>
        <v>30000</v>
      </c>
      <c r="I129" s="15">
        <f t="shared" si="46"/>
        <v>30000</v>
      </c>
    </row>
    <row r="130" spans="1:9" ht="49.5" customHeight="1" x14ac:dyDescent="0.3">
      <c r="A130" s="34" t="s">
        <v>54</v>
      </c>
      <c r="B130" s="32" t="s">
        <v>104</v>
      </c>
      <c r="C130" s="18" t="s">
        <v>65</v>
      </c>
      <c r="D130" s="18" t="s">
        <v>21</v>
      </c>
      <c r="E130" s="18" t="s">
        <v>55</v>
      </c>
      <c r="F130" s="18"/>
      <c r="G130" s="15">
        <f>G131</f>
        <v>100000</v>
      </c>
      <c r="H130" s="15">
        <f t="shared" si="46"/>
        <v>30000</v>
      </c>
      <c r="I130" s="15">
        <f t="shared" si="46"/>
        <v>30000</v>
      </c>
    </row>
    <row r="131" spans="1:9" ht="42.75" customHeight="1" x14ac:dyDescent="0.3">
      <c r="A131" s="44" t="s">
        <v>96</v>
      </c>
      <c r="B131" s="33" t="s">
        <v>104</v>
      </c>
      <c r="C131" s="18" t="s">
        <v>65</v>
      </c>
      <c r="D131" s="18" t="s">
        <v>21</v>
      </c>
      <c r="E131" s="18" t="s">
        <v>97</v>
      </c>
      <c r="F131" s="18"/>
      <c r="G131" s="15">
        <f>G132</f>
        <v>100000</v>
      </c>
      <c r="H131" s="15">
        <f t="shared" si="46"/>
        <v>30000</v>
      </c>
      <c r="I131" s="15">
        <f t="shared" si="46"/>
        <v>30000</v>
      </c>
    </row>
    <row r="132" spans="1:9" ht="54" customHeight="1" x14ac:dyDescent="0.3">
      <c r="A132" s="44" t="s">
        <v>34</v>
      </c>
      <c r="B132" s="32" t="s">
        <v>104</v>
      </c>
      <c r="C132" s="18" t="s">
        <v>65</v>
      </c>
      <c r="D132" s="18" t="s">
        <v>21</v>
      </c>
      <c r="E132" s="18" t="s">
        <v>97</v>
      </c>
      <c r="F132" s="18" t="s">
        <v>35</v>
      </c>
      <c r="G132" s="15">
        <v>100000</v>
      </c>
      <c r="H132" s="15">
        <v>30000</v>
      </c>
      <c r="I132" s="15">
        <v>30000</v>
      </c>
    </row>
    <row r="133" spans="1:9" ht="31.5" customHeight="1" x14ac:dyDescent="0.3">
      <c r="A133" s="46" t="s">
        <v>183</v>
      </c>
      <c r="B133" s="32"/>
      <c r="C133" s="18"/>
      <c r="D133" s="18"/>
      <c r="E133" s="18"/>
      <c r="F133" s="18"/>
      <c r="G133" s="15"/>
      <c r="H133" s="91">
        <v>87511</v>
      </c>
      <c r="I133" s="91">
        <v>172263</v>
      </c>
    </row>
  </sheetData>
  <mergeCells count="3">
    <mergeCell ref="A4:I4"/>
    <mergeCell ref="E3:I3"/>
    <mergeCell ref="G2:I2"/>
  </mergeCells>
  <pageMargins left="0.70866141732283472" right="0.11811023622047245" top="0.15748031496062992" bottom="0.19685039370078741" header="0.31496062992125984" footer="0.31496062992125984"/>
  <pageSetup paperSize="9" scale="62" orientation="portrait" r:id="rId1"/>
  <rowBreaks count="1" manualBreakCount="1">
    <brk id="2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2024-01-10T08:19:42Z</dcterms:modified>
</cp:coreProperties>
</file>