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Лист1!$A$1:$E$54</definedName>
  </definedNames>
  <calcPr calcId="162913"/>
</workbook>
</file>

<file path=xl/calcChain.xml><?xml version="1.0" encoding="utf-8"?>
<calcChain xmlns="http://schemas.openxmlformats.org/spreadsheetml/2006/main">
  <c r="J14" i="1" l="1"/>
  <c r="K14" i="1"/>
  <c r="D13" i="1"/>
  <c r="E13" i="1"/>
  <c r="C13" i="1"/>
  <c r="E40" i="1"/>
  <c r="E39" i="1" s="1"/>
  <c r="D40" i="1"/>
  <c r="D39" i="1" s="1"/>
  <c r="C40" i="1"/>
  <c r="C39" i="1" s="1"/>
  <c r="C53" i="1"/>
  <c r="E33" i="1" l="1"/>
  <c r="E32" i="1" s="1"/>
  <c r="E31" i="1" s="1"/>
  <c r="D33" i="1"/>
  <c r="D32" i="1" s="1"/>
  <c r="D31" i="1" s="1"/>
  <c r="C33" i="1"/>
  <c r="C32" i="1" s="1"/>
  <c r="C31" i="1" s="1"/>
  <c r="E45" i="1" l="1"/>
  <c r="D45" i="1"/>
  <c r="C45" i="1"/>
  <c r="E37" i="1" l="1"/>
  <c r="E36" i="1" s="1"/>
  <c r="E35" i="1" s="1"/>
  <c r="D37" i="1"/>
  <c r="D36" i="1" s="1"/>
  <c r="D35" i="1" s="1"/>
  <c r="C37" i="1"/>
  <c r="C36" i="1" s="1"/>
  <c r="C35" i="1" s="1"/>
  <c r="E29" i="1" l="1"/>
  <c r="E28" i="1" s="1"/>
  <c r="E27" i="1" s="1"/>
  <c r="D29" i="1"/>
  <c r="D28" i="1" s="1"/>
  <c r="D27" i="1" s="1"/>
  <c r="C29" i="1"/>
  <c r="C28" i="1" s="1"/>
  <c r="C27" i="1" s="1"/>
  <c r="E50" i="1"/>
  <c r="E49" i="1" s="1"/>
  <c r="D50" i="1"/>
  <c r="D49" i="1" s="1"/>
  <c r="C50" i="1"/>
  <c r="C49" i="1" s="1"/>
  <c r="C12" i="1" l="1"/>
  <c r="E12" i="1" l="1"/>
  <c r="D12" i="1"/>
  <c r="E53" i="1"/>
  <c r="E52" i="1" s="1"/>
  <c r="D53" i="1"/>
  <c r="D52" i="1" s="1"/>
  <c r="C52" i="1"/>
  <c r="E47" i="1"/>
  <c r="E44" i="1" s="1"/>
  <c r="D47" i="1"/>
  <c r="D44" i="1" s="1"/>
  <c r="C47" i="1"/>
  <c r="E23" i="1"/>
  <c r="D23" i="1"/>
  <c r="C23" i="1"/>
  <c r="E25" i="1"/>
  <c r="D25" i="1"/>
  <c r="C25" i="1"/>
  <c r="E20" i="1"/>
  <c r="D20" i="1"/>
  <c r="C20" i="1"/>
  <c r="E17" i="1"/>
  <c r="E16" i="1" s="1"/>
  <c r="D17" i="1"/>
  <c r="D16" i="1" s="1"/>
  <c r="C17" i="1"/>
  <c r="C16" i="1" s="1"/>
  <c r="D43" i="1" l="1"/>
  <c r="E43" i="1"/>
  <c r="C44" i="1"/>
  <c r="C43" i="1" s="1"/>
  <c r="C42" i="1" s="1"/>
  <c r="E22" i="1"/>
  <c r="E19" i="1" s="1"/>
  <c r="E11" i="1" s="1"/>
  <c r="D22" i="1"/>
  <c r="D19" i="1" s="1"/>
  <c r="D11" i="1" s="1"/>
  <c r="C22" i="1"/>
  <c r="C19" i="1" s="1"/>
  <c r="C11" i="1" s="1"/>
  <c r="I14" i="1" l="1"/>
  <c r="C10" i="1"/>
  <c r="D42" i="1"/>
  <c r="D10" i="1" s="1"/>
  <c r="E42" i="1"/>
  <c r="E10" i="1" s="1"/>
</calcChain>
</file>

<file path=xl/sharedStrings.xml><?xml version="1.0" encoding="utf-8"?>
<sst xmlns="http://schemas.openxmlformats.org/spreadsheetml/2006/main" count="99" uniqueCount="98">
  <si>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</si>
  <si>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</si>
  <si>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</si>
  <si>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</si>
  <si>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</si>
  <si>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</si>
  <si>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</si>
  <si>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</si>
  <si>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</si>
  <si>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</si>
  <si>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</si>
  <si>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</si>
  <si>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</si>
  <si>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</si>
  <si>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</si>
  <si>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</si>
  <si>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</si>
  <si>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</si>
  <si>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</si>
  <si>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</si>
  <si>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</si>
  <si>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</si>
  <si>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</si>
  <si>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</si>
  <si>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</si>
  <si>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</si>
  <si>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</si>
  <si>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</si>
  <si>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</si>
  <si>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</si>
  <si>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</si>
  <si>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</si>
  <si>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</si>
  <si>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</si>
  <si>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</si>
  <si>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</si>
  <si>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</si>
  <si>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</si>
  <si>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</si>
  <si>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</si>
  <si>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</si>
  <si>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</si>
  <si>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</si>
  <si>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</si>
  <si>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</si>
  <si>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</si>
  <si>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</si>
  <si>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</si>
  <si>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</si>
  <si>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Сумма на 2025 год</t>
  </si>
  <si>
    <t>Сумма на 2026 год</t>
  </si>
  <si>
    <t>1 01 02030 01 0000 110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</si>
  <si>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</si>
  <si>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</si>
  <si>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</si>
  <si>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</si>
  <si>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</si>
  <si>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</si>
  <si>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2 02 29999 10 0000 150</t>
  </si>
  <si>
    <t>Прочие субсидии бюджетам сельских поселений</t>
  </si>
  <si>
    <t>2 02 29999 00 0000 150</t>
  </si>
  <si>
    <t>Прочие субсидии</t>
  </si>
  <si>
    <t>2 02 20000 00 0000 150</t>
  </si>
  <si>
    <t>Субсидии бюджетам бюджетной системы Российской Федерации (межбюджетные субсидии)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</si>
  <si>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</si>
  <si>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</si>
  <si>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</si>
  <si>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</si>
  <si>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</si>
  <si>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</si>
  <si>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</si>
  <si>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</si>
  <si>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</si>
  <si>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</si>
  <si>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</si>
  <si>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</si>
  <si>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</si>
  <si>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</si>
  <si>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</si>
  <si>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</si>
  <si>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</si>
  <si>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</si>
  <si>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</si>
  <si>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</si>
  <si>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1 13 02995 10 0000 130</t>
  </si>
  <si>
    <t>1 13 02000 00 0000 130</t>
  </si>
  <si>
    <t>1 13 02990 00 0000 130</t>
  </si>
  <si>
    <t>Прочие доходы от компенсации затрат государства</t>
  </si>
  <si>
    <t>Доходы от компенсации затрат государства</t>
  </si>
  <si>
    <t>Прочие доходы от компенсации затрат бюджетов сельских поселений</t>
  </si>
  <si>
    <t>1 13 00000 00 0000 000</t>
  </si>
  <si>
    <t>ДОХОДЫ ОТ ОКАЗАНИЯ ПЛАТНЫХ УСЛУГ И КОМПЕНСАЦИИ ЗАТРАТ ГОСУДАРСТВА</t>
  </si>
  <si>
    <t>к  проекту Решения Собрания депутатов Шумаковского сельсовета Солнцевского района  Курской области   от  №    «О бюджете муниципального образования "Шумаковский сельсовет" Солнцевского района Курской области на 2025 год и на плановый период  2026 и 2027 годов"</t>
  </si>
  <si>
    <t>Прогнозируемое поступление доходов в бюджет муниципального образования "Шумаковский сельсовет" Солнцевского района Курской области в 2025 году и в плановом периоде 2026 и 2027 годов</t>
  </si>
  <si>
    <t>Сумма на 2027 год</t>
  </si>
  <si>
    <t>условно утверж 2026 (2,5%)и 2027 (5%)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</si>
  <si>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дивидендов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</si>
  <si>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 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</si>
</sst>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164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164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164" fontId="11" fillId="0" borderId="1" xfId="0" applyNumberFormat="1" applyFont="1" applyBorder="1"/>
    <xf numFmtId="0" fontId="6" fillId="0" borderId="2" xfId="1" applyNumberFormat="1" applyFont="1" applyFill="1" applyBorder="1" applyAlignment="1">
      <alignment horizontal="center" wrapText="1" readingOrder="1"/>
    </xf>
    <xf numFmtId="0" fontId="13" fillId="0" borderId="3" xfId="0" applyFont="1" applyFill="1" applyBorder="1" applyAlignment="1">
      <alignment horizontal="center"/>
    </xf>
    <xf numFmtId="0" fontId="14" fillId="0" borderId="4" xfId="1" applyNumberFormat="1" applyFont="1" applyFill="1" applyBorder="1" applyAlignment="1">
      <alignment horizontal="center" wrapText="1" readingOrder="1"/>
    </xf>
    <xf numFmtId="0" fontId="15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3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2" fillId="0" borderId="5" xfId="1" applyNumberFormat="1" applyFont="1" applyFill="1" applyBorder="1" applyAlignment="1">
      <alignment horizontal="center" wrapText="1" readingOrder="1"/>
    </xf>
    <xf numFmtId="0" fontId="8" fillId="0" borderId="6" xfId="0" applyFont="1" applyFill="1" applyBorder="1" applyAlignment="1">
      <alignment horizontal="center" wrapText="1"/>
    </xf>
    <xf numFmtId="164" fontId="7" fillId="0" borderId="6" xfId="0" applyNumberFormat="1" applyFont="1" applyBorder="1"/>
    <xf numFmtId="0" fontId="16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2" fontId="7" fillId="0" borderId="1" xfId="0" applyNumberFormat="1" applyFont="1" applyBorder="1"/>
    <xf numFmtId="2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/>
    <xf numFmtId="2" fontId="9" fillId="0" borderId="1" xfId="0" applyNumberFormat="1" applyFont="1" applyBorder="1"/>
    <xf numFmtId="2" fontId="7" fillId="0" borderId="6" xfId="0" applyNumberFormat="1" applyFont="1" applyBorder="1"/>
    <xf numFmtId="2" fontId="9" fillId="0" borderId="1" xfId="0" applyNumberFormat="1" applyFont="1" applyBorder="1" applyAlignment="1">
      <alignment horizontal="center"/>
    </xf>
    <xf numFmtId="165" fontId="0" fillId="0" borderId="0" xfId="0" applyNumberFormat="1"/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5"/>
  <sheetViews>
    <sheetView tabSelected="1" view="pageBreakPreview" zoomScale="70" zoomScaleNormal="80" zoomScaleSheetLayoutView="70" workbookViewId="0">
      <selection activeCell="C47" sqref="C47"/>
    </sheetView>
  </sheetViews>
  <sheetFormatPr defaultRowHeight="15" x14ac:dyDescent="0.25"/>
  <cols>
    <col min="1" max="1" width="26.85546875" customWidth="1"/>
    <col min="2" max="2" width="36.140625" customWidth="1"/>
    <col min="3" max="3" width="25.140625" customWidth="1"/>
    <col min="4" max="4" width="21.5703125" customWidth="1"/>
    <col min="5" max="5" width="28.28515625" customWidth="1"/>
    <col min="9" max="9" width="28.5703125" customWidth="1"/>
  </cols>
  <sheetData>
    <row r="2" spans="1:11" ht="15.75" x14ac:dyDescent="0.25">
      <c r="A2" s="1"/>
      <c r="B2" s="1"/>
      <c r="C2" s="47" t="s">
        <v>48</v>
      </c>
      <c r="D2" s="47"/>
      <c r="E2" s="47"/>
    </row>
    <row r="3" spans="1:11" ht="120" customHeight="1" x14ac:dyDescent="0.25">
      <c r="A3" s="6"/>
      <c r="B3" s="6"/>
      <c r="C3" s="6"/>
      <c r="D3" s="50" t="s">
        <v>92</v>
      </c>
      <c r="E3" s="50"/>
    </row>
    <row r="4" spans="1:11" ht="24.75" customHeight="1" x14ac:dyDescent="0.25">
      <c r="A4" s="6"/>
      <c r="B4" s="6"/>
      <c r="C4" s="6"/>
      <c r="D4" s="7"/>
      <c r="E4" s="7"/>
      <c r="G4" s="51"/>
      <c r="H4" s="51"/>
    </row>
    <row r="5" spans="1:11" ht="34.5" customHeight="1" x14ac:dyDescent="0.25">
      <c r="A5" s="49" t="s">
        <v>93</v>
      </c>
      <c r="B5" s="49"/>
      <c r="C5" s="49"/>
      <c r="D5" s="49"/>
      <c r="E5" s="49"/>
    </row>
    <row r="7" spans="1:11" ht="18.75" customHeight="1" x14ac:dyDescent="0.3">
      <c r="A7" s="48" t="s">
        <v>0</v>
      </c>
      <c r="B7" s="48"/>
      <c r="C7" s="48"/>
      <c r="D7" s="48"/>
      <c r="E7" s="48"/>
    </row>
    <row r="8" spans="1:11" ht="38.25" customHeight="1" x14ac:dyDescent="0.25">
      <c r="A8" s="2" t="s">
        <v>1</v>
      </c>
      <c r="B8" s="3" t="s">
        <v>2</v>
      </c>
      <c r="C8" s="2" t="s">
        <v>49</v>
      </c>
      <c r="D8" s="2" t="s">
        <v>50</v>
      </c>
      <c r="E8" s="2" t="s">
        <v>94</v>
      </c>
    </row>
    <row r="9" spans="1:11" x14ac:dyDescent="0.25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11" ht="28.5" customHeight="1" x14ac:dyDescent="0.25">
      <c r="A10" s="5" t="s">
        <v>3</v>
      </c>
      <c r="B10" s="5"/>
      <c r="C10" s="8">
        <f>C11+C42</f>
        <v>5501037</v>
      </c>
      <c r="D10" s="8">
        <f>D11+D42</f>
        <v>4009986</v>
      </c>
      <c r="E10" s="8">
        <f>E11+E42</f>
        <v>3981032</v>
      </c>
    </row>
    <row r="11" spans="1:11" ht="39" customHeight="1" x14ac:dyDescent="0.25">
      <c r="A11" s="14" t="s">
        <v>4</v>
      </c>
      <c r="B11" s="13" t="s">
        <v>5</v>
      </c>
      <c r="C11" s="9">
        <f>C12+C16+C19+C27+C35+C31+C39</f>
        <v>2952926</v>
      </c>
      <c r="D11" s="9">
        <f>D12+D16+D19+D27+D35+D31+D39</f>
        <v>2949630</v>
      </c>
      <c r="E11" s="9">
        <f>E12+E16+E19+E27+E35+E31+E39</f>
        <v>2966751</v>
      </c>
    </row>
    <row r="12" spans="1:11" ht="37.5" customHeight="1" x14ac:dyDescent="0.25">
      <c r="A12" s="19" t="s">
        <v>6</v>
      </c>
      <c r="B12" s="20" t="s">
        <v>7</v>
      </c>
      <c r="C12" s="21">
        <f>C13</f>
        <v>297498</v>
      </c>
      <c r="D12" s="21">
        <f t="shared" ref="D12:E12" si="0">D13</f>
        <v>318428</v>
      </c>
      <c r="E12" s="21">
        <f t="shared" si="0"/>
        <v>319664</v>
      </c>
      <c r="I12" t="s">
        <v>95</v>
      </c>
    </row>
    <row r="13" spans="1:11" ht="22.5" customHeight="1" x14ac:dyDescent="0.25">
      <c r="A13" s="19" t="s">
        <v>8</v>
      </c>
      <c r="B13" s="20" t="s">
        <v>9</v>
      </c>
      <c r="C13" s="21">
        <f>C14+C15</f>
        <v>297498</v>
      </c>
      <c r="D13" s="21">
        <f t="shared" ref="D13:E13" si="1">D14+D15</f>
        <v>318428</v>
      </c>
      <c r="E13" s="21">
        <f t="shared" si="1"/>
        <v>319664</v>
      </c>
    </row>
    <row r="14" spans="1:11" ht="192" customHeight="1" x14ac:dyDescent="0.25">
      <c r="A14" s="11" t="s">
        <v>10</v>
      </c>
      <c r="B14" s="12" t="s">
        <v>96</v>
      </c>
      <c r="C14" s="15">
        <v>292652</v>
      </c>
      <c r="D14" s="15">
        <v>313250</v>
      </c>
      <c r="E14" s="15">
        <v>314202</v>
      </c>
      <c r="I14" s="45">
        <f>(D11+D44)*2.5%</f>
        <v>95975.675000000003</v>
      </c>
      <c r="J14">
        <f>(E11+E44)*5%</f>
        <v>190191.55000000002</v>
      </c>
      <c r="K14">
        <f t="shared" ref="K14" si="2">(F11+F44)*2.5%</f>
        <v>0</v>
      </c>
    </row>
    <row r="15" spans="1:11" ht="158.25" customHeight="1" x14ac:dyDescent="0.25">
      <c r="A15" s="11" t="s">
        <v>51</v>
      </c>
      <c r="B15" s="46" t="s">
        <v>97</v>
      </c>
      <c r="C15" s="15">
        <v>4846</v>
      </c>
      <c r="D15" s="15">
        <v>5178</v>
      </c>
      <c r="E15" s="15">
        <v>5462</v>
      </c>
    </row>
    <row r="16" spans="1:11" ht="37.5" customHeight="1" x14ac:dyDescent="0.25">
      <c r="A16" s="16" t="s">
        <v>11</v>
      </c>
      <c r="B16" s="17" t="s">
        <v>12</v>
      </c>
      <c r="C16" s="18">
        <f>C17</f>
        <v>19877</v>
      </c>
      <c r="D16" s="18">
        <f t="shared" ref="D16:E17" si="3">D17</f>
        <v>21042</v>
      </c>
      <c r="E16" s="18">
        <f t="shared" si="3"/>
        <v>22220</v>
      </c>
    </row>
    <row r="17" spans="1:5" ht="31.5" customHeight="1" x14ac:dyDescent="0.25">
      <c r="A17" s="11" t="s">
        <v>13</v>
      </c>
      <c r="B17" s="12" t="s">
        <v>14</v>
      </c>
      <c r="C17" s="15">
        <f>C18</f>
        <v>19877</v>
      </c>
      <c r="D17" s="15">
        <f t="shared" si="3"/>
        <v>21042</v>
      </c>
      <c r="E17" s="15">
        <f t="shared" si="3"/>
        <v>22220</v>
      </c>
    </row>
    <row r="18" spans="1:5" ht="31.5" customHeight="1" x14ac:dyDescent="0.25">
      <c r="A18" s="11" t="s">
        <v>15</v>
      </c>
      <c r="B18" s="12" t="s">
        <v>14</v>
      </c>
      <c r="C18" s="15">
        <v>19877</v>
      </c>
      <c r="D18" s="15">
        <v>21042</v>
      </c>
      <c r="E18" s="15">
        <v>22220</v>
      </c>
    </row>
    <row r="19" spans="1:5" x14ac:dyDescent="0.25">
      <c r="A19" s="16" t="s">
        <v>16</v>
      </c>
      <c r="B19" s="17" t="s">
        <v>17</v>
      </c>
      <c r="C19" s="18">
        <f>C20+C22</f>
        <v>2119611</v>
      </c>
      <c r="D19" s="18">
        <f t="shared" ref="D19:E19" si="4">D20+D22</f>
        <v>2134220</v>
      </c>
      <c r="E19" s="18">
        <f t="shared" si="4"/>
        <v>2148927</v>
      </c>
    </row>
    <row r="20" spans="1:5" ht="31.5" customHeight="1" x14ac:dyDescent="0.25">
      <c r="A20" s="19" t="s">
        <v>18</v>
      </c>
      <c r="B20" s="20" t="s">
        <v>19</v>
      </c>
      <c r="C20" s="21">
        <f>C21</f>
        <v>183512</v>
      </c>
      <c r="D20" s="21">
        <f t="shared" ref="D20:E20" si="5">D21</f>
        <v>188511</v>
      </c>
      <c r="E20" s="21">
        <f t="shared" si="5"/>
        <v>193354</v>
      </c>
    </row>
    <row r="21" spans="1:5" ht="93" customHeight="1" x14ac:dyDescent="0.25">
      <c r="A21" s="11" t="s">
        <v>20</v>
      </c>
      <c r="B21" s="12" t="s">
        <v>21</v>
      </c>
      <c r="C21" s="15">
        <v>183512</v>
      </c>
      <c r="D21" s="15">
        <v>188511</v>
      </c>
      <c r="E21" s="15">
        <v>193354</v>
      </c>
    </row>
    <row r="22" spans="1:5" x14ac:dyDescent="0.25">
      <c r="A22" s="19" t="s">
        <v>22</v>
      </c>
      <c r="B22" s="20" t="s">
        <v>23</v>
      </c>
      <c r="C22" s="21">
        <f>C23+C25</f>
        <v>1936099</v>
      </c>
      <c r="D22" s="21">
        <f t="shared" ref="D22:E22" si="6">D23+D25</f>
        <v>1945709</v>
      </c>
      <c r="E22" s="21">
        <f t="shared" si="6"/>
        <v>1955573</v>
      </c>
    </row>
    <row r="23" spans="1:5" x14ac:dyDescent="0.25">
      <c r="A23" s="22" t="s">
        <v>24</v>
      </c>
      <c r="B23" s="23" t="s">
        <v>25</v>
      </c>
      <c r="C23" s="24">
        <f>C24</f>
        <v>1589021</v>
      </c>
      <c r="D23" s="24">
        <f t="shared" ref="D23:E23" si="7">D24</f>
        <v>1589021</v>
      </c>
      <c r="E23" s="24">
        <f t="shared" si="7"/>
        <v>1589021</v>
      </c>
    </row>
    <row r="24" spans="1:5" ht="66" customHeight="1" x14ac:dyDescent="0.25">
      <c r="A24" s="11" t="s">
        <v>26</v>
      </c>
      <c r="B24" s="12" t="s">
        <v>27</v>
      </c>
      <c r="C24" s="15">
        <v>1589021</v>
      </c>
      <c r="D24" s="15">
        <v>1589021</v>
      </c>
      <c r="E24" s="15">
        <v>1589021</v>
      </c>
    </row>
    <row r="25" spans="1:5" ht="30.75" customHeight="1" x14ac:dyDescent="0.25">
      <c r="A25" s="22" t="s">
        <v>28</v>
      </c>
      <c r="B25" s="23" t="s">
        <v>29</v>
      </c>
      <c r="C25" s="24">
        <f>C26</f>
        <v>347078</v>
      </c>
      <c r="D25" s="24">
        <f t="shared" ref="D25:E25" si="8">D26</f>
        <v>356688</v>
      </c>
      <c r="E25" s="24">
        <f t="shared" si="8"/>
        <v>366552</v>
      </c>
    </row>
    <row r="26" spans="1:5" ht="64.5" customHeight="1" x14ac:dyDescent="0.25">
      <c r="A26" s="11" t="s">
        <v>30</v>
      </c>
      <c r="B26" s="12" t="s">
        <v>31</v>
      </c>
      <c r="C26" s="15">
        <v>347078</v>
      </c>
      <c r="D26" s="15">
        <v>356688</v>
      </c>
      <c r="E26" s="15">
        <v>366552</v>
      </c>
    </row>
    <row r="27" spans="1:5" ht="102.75" customHeight="1" x14ac:dyDescent="0.25">
      <c r="A27" s="16" t="s">
        <v>70</v>
      </c>
      <c r="B27" s="17" t="s">
        <v>71</v>
      </c>
      <c r="C27" s="18">
        <f>C28</f>
        <v>163542</v>
      </c>
      <c r="D27" s="18">
        <f t="shared" ref="D27:E29" si="9">D28</f>
        <v>163542</v>
      </c>
      <c r="E27" s="18">
        <f t="shared" si="9"/>
        <v>163542</v>
      </c>
    </row>
    <row r="28" spans="1:5" ht="183" customHeight="1" x14ac:dyDescent="0.25">
      <c r="A28" s="19" t="s">
        <v>64</v>
      </c>
      <c r="B28" s="31" t="s">
        <v>65</v>
      </c>
      <c r="C28" s="21">
        <f>C29</f>
        <v>163542</v>
      </c>
      <c r="D28" s="21">
        <f t="shared" si="9"/>
        <v>163542</v>
      </c>
      <c r="E28" s="21">
        <f t="shared" si="9"/>
        <v>163542</v>
      </c>
    </row>
    <row r="29" spans="1:5" ht="150" customHeight="1" x14ac:dyDescent="0.25">
      <c r="A29" s="11" t="s">
        <v>66</v>
      </c>
      <c r="B29" s="30" t="s">
        <v>67</v>
      </c>
      <c r="C29" s="15">
        <f>C30</f>
        <v>163542</v>
      </c>
      <c r="D29" s="15">
        <f t="shared" si="9"/>
        <v>163542</v>
      </c>
      <c r="E29" s="15">
        <f t="shared" si="9"/>
        <v>163542</v>
      </c>
    </row>
    <row r="30" spans="1:5" ht="135" customHeight="1" x14ac:dyDescent="0.25">
      <c r="A30" s="11" t="s">
        <v>68</v>
      </c>
      <c r="B30" s="30" t="s">
        <v>69</v>
      </c>
      <c r="C30" s="15">
        <v>163542</v>
      </c>
      <c r="D30" s="15">
        <v>163542</v>
      </c>
      <c r="E30" s="15">
        <v>163542</v>
      </c>
    </row>
    <row r="31" spans="1:5" ht="60" customHeight="1" x14ac:dyDescent="0.25">
      <c r="A31" s="37" t="s">
        <v>90</v>
      </c>
      <c r="B31" s="38" t="s">
        <v>91</v>
      </c>
      <c r="C31" s="18">
        <f t="shared" ref="C31:E33" si="10">C32</f>
        <v>287568</v>
      </c>
      <c r="D31" s="44">
        <f t="shared" si="10"/>
        <v>287568</v>
      </c>
      <c r="E31" s="44">
        <f t="shared" si="10"/>
        <v>287568</v>
      </c>
    </row>
    <row r="32" spans="1:5" ht="60.75" customHeight="1" x14ac:dyDescent="0.25">
      <c r="A32" s="37" t="s">
        <v>85</v>
      </c>
      <c r="B32" s="38" t="s">
        <v>88</v>
      </c>
      <c r="C32" s="41">
        <f t="shared" si="10"/>
        <v>287568</v>
      </c>
      <c r="D32" s="40">
        <f t="shared" si="10"/>
        <v>287568</v>
      </c>
      <c r="E32" s="40">
        <f t="shared" si="10"/>
        <v>287568</v>
      </c>
    </row>
    <row r="33" spans="1:5" ht="41.25" customHeight="1" x14ac:dyDescent="0.25">
      <c r="A33" s="36" t="s">
        <v>86</v>
      </c>
      <c r="B33" s="30" t="s">
        <v>87</v>
      </c>
      <c r="C33" s="41">
        <f t="shared" si="10"/>
        <v>287568</v>
      </c>
      <c r="D33" s="40">
        <f t="shared" si="10"/>
        <v>287568</v>
      </c>
      <c r="E33" s="40">
        <f t="shared" si="10"/>
        <v>287568</v>
      </c>
    </row>
    <row r="34" spans="1:5" ht="54.75" customHeight="1" x14ac:dyDescent="0.25">
      <c r="A34" s="36" t="s">
        <v>84</v>
      </c>
      <c r="B34" s="30" t="s">
        <v>89</v>
      </c>
      <c r="C34" s="41">
        <v>287568</v>
      </c>
      <c r="D34" s="40">
        <v>287568</v>
      </c>
      <c r="E34" s="40">
        <v>287568</v>
      </c>
    </row>
    <row r="35" spans="1:5" ht="57" customHeight="1" x14ac:dyDescent="0.25">
      <c r="A35" s="16" t="s">
        <v>72</v>
      </c>
      <c r="B35" s="17" t="s">
        <v>73</v>
      </c>
      <c r="C35" s="18">
        <f>C36</f>
        <v>24830</v>
      </c>
      <c r="D35" s="18">
        <f t="shared" ref="D35:E37" si="11">D36</f>
        <v>24830</v>
      </c>
      <c r="E35" s="18">
        <f t="shared" si="11"/>
        <v>24830</v>
      </c>
    </row>
    <row r="36" spans="1:5" ht="259.5" customHeight="1" x14ac:dyDescent="0.25">
      <c r="A36" s="19" t="s">
        <v>74</v>
      </c>
      <c r="B36" s="35" t="s">
        <v>75</v>
      </c>
      <c r="C36" s="21">
        <f>C37</f>
        <v>24830</v>
      </c>
      <c r="D36" s="21">
        <f t="shared" si="11"/>
        <v>24830</v>
      </c>
      <c r="E36" s="21">
        <f t="shared" si="11"/>
        <v>24830</v>
      </c>
    </row>
    <row r="37" spans="1:5" ht="96.75" customHeight="1" x14ac:dyDescent="0.25">
      <c r="A37" s="11" t="s">
        <v>76</v>
      </c>
      <c r="B37" s="12" t="s">
        <v>77</v>
      </c>
      <c r="C37" s="15">
        <f>C38</f>
        <v>24830</v>
      </c>
      <c r="D37" s="15">
        <f t="shared" si="11"/>
        <v>24830</v>
      </c>
      <c r="E37" s="15">
        <f t="shared" si="11"/>
        <v>24830</v>
      </c>
    </row>
    <row r="38" spans="1:5" ht="126" customHeight="1" x14ac:dyDescent="0.25">
      <c r="A38" s="11" t="s">
        <v>78</v>
      </c>
      <c r="B38" s="12" t="s">
        <v>79</v>
      </c>
      <c r="C38" s="15">
        <v>24830</v>
      </c>
      <c r="D38" s="15">
        <v>24830</v>
      </c>
      <c r="E38" s="15">
        <v>24830</v>
      </c>
    </row>
    <row r="39" spans="1:5" ht="30" customHeight="1" x14ac:dyDescent="0.25">
      <c r="A39" s="25" t="s">
        <v>52</v>
      </c>
      <c r="B39" s="26" t="s">
        <v>53</v>
      </c>
      <c r="C39" s="18">
        <f>C40</f>
        <v>40000</v>
      </c>
      <c r="D39" s="42">
        <f t="shared" ref="D39:E40" si="12">D40</f>
        <v>0</v>
      </c>
      <c r="E39" s="42">
        <f t="shared" si="12"/>
        <v>0</v>
      </c>
    </row>
    <row r="40" spans="1:5" ht="31.5" customHeight="1" x14ac:dyDescent="0.25">
      <c r="A40" s="27" t="s">
        <v>54</v>
      </c>
      <c r="B40" s="28" t="s">
        <v>55</v>
      </c>
      <c r="C40" s="15">
        <f>C41</f>
        <v>40000</v>
      </c>
      <c r="D40" s="39">
        <f t="shared" si="12"/>
        <v>0</v>
      </c>
      <c r="E40" s="39">
        <f t="shared" si="12"/>
        <v>0</v>
      </c>
    </row>
    <row r="41" spans="1:5" ht="57" customHeight="1" x14ac:dyDescent="0.25">
      <c r="A41" s="32" t="s">
        <v>56</v>
      </c>
      <c r="B41" s="33" t="s">
        <v>57</v>
      </c>
      <c r="C41" s="34">
        <v>40000</v>
      </c>
      <c r="D41" s="43">
        <v>0</v>
      </c>
      <c r="E41" s="43">
        <v>0</v>
      </c>
    </row>
    <row r="42" spans="1:5" ht="36" customHeight="1" x14ac:dyDescent="0.25">
      <c r="A42" s="16" t="s">
        <v>32</v>
      </c>
      <c r="B42" s="17" t="s">
        <v>33</v>
      </c>
      <c r="C42" s="18">
        <f t="shared" ref="C42:E42" si="13">C43</f>
        <v>2548111</v>
      </c>
      <c r="D42" s="18">
        <f t="shared" si="13"/>
        <v>1060356</v>
      </c>
      <c r="E42" s="18">
        <f t="shared" si="13"/>
        <v>1014281</v>
      </c>
    </row>
    <row r="43" spans="1:5" ht="78.75" customHeight="1" x14ac:dyDescent="0.25">
      <c r="A43" s="16" t="s">
        <v>34</v>
      </c>
      <c r="B43" s="17" t="s">
        <v>35</v>
      </c>
      <c r="C43" s="18">
        <f>C44+C52+C49</f>
        <v>2548111</v>
      </c>
      <c r="D43" s="18">
        <f t="shared" ref="D43:E43" si="14">D44+D52+D49</f>
        <v>1060356</v>
      </c>
      <c r="E43" s="18">
        <f t="shared" si="14"/>
        <v>1014281</v>
      </c>
    </row>
    <row r="44" spans="1:5" ht="54" customHeight="1" x14ac:dyDescent="0.25">
      <c r="A44" s="16" t="s">
        <v>36</v>
      </c>
      <c r="B44" s="17" t="s">
        <v>37</v>
      </c>
      <c r="C44" s="18">
        <f>C47+C45</f>
        <v>1192238</v>
      </c>
      <c r="D44" s="18">
        <f t="shared" ref="D44:E44" si="15">D47</f>
        <v>889397</v>
      </c>
      <c r="E44" s="18">
        <f t="shared" si="15"/>
        <v>837080</v>
      </c>
    </row>
    <row r="45" spans="1:5" ht="54" customHeight="1" x14ac:dyDescent="0.25">
      <c r="A45" s="19" t="s">
        <v>80</v>
      </c>
      <c r="B45" s="20" t="s">
        <v>81</v>
      </c>
      <c r="C45" s="21">
        <f>C46</f>
        <v>145888</v>
      </c>
      <c r="D45" s="21">
        <f t="shared" ref="D45:E45" si="16">D46</f>
        <v>0</v>
      </c>
      <c r="E45" s="21">
        <f t="shared" si="16"/>
        <v>0</v>
      </c>
    </row>
    <row r="46" spans="1:5" ht="66.75" customHeight="1" x14ac:dyDescent="0.25">
      <c r="A46" s="11" t="s">
        <v>82</v>
      </c>
      <c r="B46" s="12" t="s">
        <v>83</v>
      </c>
      <c r="C46" s="15">
        <v>145888</v>
      </c>
      <c r="D46" s="15">
        <v>0</v>
      </c>
      <c r="E46" s="15">
        <v>0</v>
      </c>
    </row>
    <row r="47" spans="1:5" ht="75" x14ac:dyDescent="0.25">
      <c r="A47" s="19" t="s">
        <v>38</v>
      </c>
      <c r="B47" s="20" t="s">
        <v>39</v>
      </c>
      <c r="C47" s="21">
        <f>C48</f>
        <v>1046350</v>
      </c>
      <c r="D47" s="21">
        <f t="shared" ref="D47:E47" si="17">D48</f>
        <v>889397</v>
      </c>
      <c r="E47" s="21">
        <f t="shared" si="17"/>
        <v>837080</v>
      </c>
    </row>
    <row r="48" spans="1:5" ht="78" customHeight="1" x14ac:dyDescent="0.25">
      <c r="A48" s="11" t="s">
        <v>40</v>
      </c>
      <c r="B48" s="12" t="s">
        <v>41</v>
      </c>
      <c r="C48" s="15">
        <v>1046350</v>
      </c>
      <c r="D48" s="15">
        <v>889397</v>
      </c>
      <c r="E48" s="15">
        <v>837080</v>
      </c>
    </row>
    <row r="49" spans="1:5" ht="48.75" customHeight="1" x14ac:dyDescent="0.25">
      <c r="A49" s="16" t="s">
        <v>62</v>
      </c>
      <c r="B49" s="17" t="s">
        <v>63</v>
      </c>
      <c r="C49" s="18">
        <f>C50</f>
        <v>1200000</v>
      </c>
      <c r="D49" s="18">
        <f t="shared" ref="D49:E50" si="18">D50</f>
        <v>0</v>
      </c>
      <c r="E49" s="18">
        <f t="shared" si="18"/>
        <v>0</v>
      </c>
    </row>
    <row r="50" spans="1:5" ht="36" customHeight="1" x14ac:dyDescent="0.25">
      <c r="A50" s="19" t="s">
        <v>60</v>
      </c>
      <c r="B50" s="20" t="s">
        <v>61</v>
      </c>
      <c r="C50" s="24">
        <f>C51</f>
        <v>1200000</v>
      </c>
      <c r="D50" s="24">
        <f t="shared" si="18"/>
        <v>0</v>
      </c>
      <c r="E50" s="24">
        <f t="shared" si="18"/>
        <v>0</v>
      </c>
    </row>
    <row r="51" spans="1:5" ht="42" customHeight="1" x14ac:dyDescent="0.25">
      <c r="A51" s="29" t="s">
        <v>58</v>
      </c>
      <c r="B51" s="12" t="s">
        <v>59</v>
      </c>
      <c r="C51" s="15">
        <v>1200000</v>
      </c>
      <c r="D51" s="15">
        <v>0</v>
      </c>
      <c r="E51" s="15">
        <v>0</v>
      </c>
    </row>
    <row r="52" spans="1:5" ht="45.75" customHeight="1" x14ac:dyDescent="0.25">
      <c r="A52" s="16" t="s">
        <v>42</v>
      </c>
      <c r="B52" s="17" t="s">
        <v>43</v>
      </c>
      <c r="C52" s="18">
        <f>C53</f>
        <v>155873</v>
      </c>
      <c r="D52" s="18">
        <f t="shared" ref="D52:E53" si="19">D53</f>
        <v>170959</v>
      </c>
      <c r="E52" s="18">
        <f t="shared" si="19"/>
        <v>177201</v>
      </c>
    </row>
    <row r="53" spans="1:5" ht="83.25" customHeight="1" x14ac:dyDescent="0.25">
      <c r="A53" s="11" t="s">
        <v>44</v>
      </c>
      <c r="B53" s="12" t="s">
        <v>45</v>
      </c>
      <c r="C53" s="15">
        <f>C54</f>
        <v>155873</v>
      </c>
      <c r="D53" s="15">
        <f t="shared" si="19"/>
        <v>170959</v>
      </c>
      <c r="E53" s="15">
        <f t="shared" si="19"/>
        <v>177201</v>
      </c>
    </row>
    <row r="54" spans="1:5" ht="77.25" customHeight="1" x14ac:dyDescent="0.25">
      <c r="A54" s="11" t="s">
        <v>46</v>
      </c>
      <c r="B54" s="12" t="s">
        <v>47</v>
      </c>
      <c r="C54" s="15">
        <v>155873</v>
      </c>
      <c r="D54" s="15">
        <v>170959</v>
      </c>
      <c r="E54" s="15">
        <v>177201</v>
      </c>
    </row>
    <row r="55" spans="1:5" x14ac:dyDescent="0.25">
      <c r="B55" s="10"/>
    </row>
  </sheetData>
  <mergeCells count="5">
    <mergeCell ref="C2:E2"/>
    <mergeCell ref="A7:E7"/>
    <mergeCell ref="A5:E5"/>
    <mergeCell ref="D3:E3"/>
    <mergeCell ref="G4:H4"/>
  </mergeCells>
  <pageMargins left="0.11811023622047245" right="0.19685039370078741" top="0.15748031496062992" bottom="0.15748031496062992" header="0.31496062992125984" footer="0.31496062992125984"/>
  <pageSetup paperSize="9" scale="67" orientation="portrait" horizontalDpi="180" verticalDpi="180" r:id="rId1"/>
  <rowBreaks count="1" manualBreakCount="1">
    <brk id="3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2024-11-01T11:44:07Z</dcterms:modified>
</cp:coreProperties>
</file>