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Лист1" sheetId="1" r:id="rId1"/>
    <sheet name="Лист2" sheetId="2" r:id="rId2"/>
    <sheet name="Лист3" sheetId="3" r:id="rId3"/>
  </sheets>
  <definedNames>
    <definedName name="_xlnm.Print_Area" localSheetId="0">Лист1!$A$1:$F$88</definedName>
  </definedNames>
  <calcPr calcId="162913"/>
</workbook>
</file>

<file path=xl/calcChain.xml><?xml version="1.0" encoding="utf-8"?>
<calcChain xmlns="http://schemas.openxmlformats.org/spreadsheetml/2006/main">
  <c r="F7" i="1" l="1"/>
  <c r="E7" i="1"/>
  <c r="D13" i="1" l="1"/>
  <c r="D10" i="1" s="1"/>
  <c r="D11" i="1"/>
  <c r="D9" i="1" l="1"/>
  <c r="D8" i="1" s="1"/>
  <c r="D18" i="1" l="1"/>
  <c r="D17" i="1" s="1"/>
  <c r="D16" i="1" s="1"/>
  <c r="D15" i="1" s="1"/>
  <c r="E18" i="1"/>
  <c r="E17" i="1" s="1"/>
  <c r="E16" i="1" s="1"/>
  <c r="E15" i="1" s="1"/>
  <c r="F18" i="1"/>
  <c r="F17" i="1" s="1"/>
  <c r="F16" i="1" s="1"/>
  <c r="F15" i="1" s="1"/>
  <c r="F47" i="1"/>
  <c r="F46" i="1" s="1"/>
  <c r="F45" i="1" s="1"/>
  <c r="F44" i="1" s="1"/>
  <c r="E47" i="1"/>
  <c r="E46" i="1" s="1"/>
  <c r="E45" i="1" s="1"/>
  <c r="E44" i="1" s="1"/>
  <c r="D47" i="1"/>
  <c r="D46" i="1" s="1"/>
  <c r="D45" i="1" s="1"/>
  <c r="D44" i="1" s="1"/>
  <c r="D74" i="1" l="1"/>
  <c r="D69" i="1"/>
  <c r="D68" i="1" s="1"/>
  <c r="D67" i="1" s="1"/>
  <c r="F86" i="1" l="1"/>
  <c r="F85" i="1" s="1"/>
  <c r="F84" i="1" s="1"/>
  <c r="E86" i="1"/>
  <c r="E85" i="1" s="1"/>
  <c r="E84" i="1" s="1"/>
  <c r="D86" i="1"/>
  <c r="D85" i="1" s="1"/>
  <c r="D84" i="1" s="1"/>
  <c r="F74" i="1"/>
  <c r="E74" i="1"/>
  <c r="D55" i="1" l="1"/>
  <c r="E55" i="1"/>
  <c r="F55" i="1"/>
  <c r="F82" i="1"/>
  <c r="E82" i="1"/>
  <c r="D82" i="1"/>
  <c r="F76" i="1" l="1"/>
  <c r="E76" i="1"/>
  <c r="D76" i="1"/>
  <c r="F78" i="1" l="1"/>
  <c r="E78" i="1"/>
  <c r="D78" i="1"/>
  <c r="F80" i="1" l="1"/>
  <c r="F73" i="1" s="1"/>
  <c r="F72" i="1" s="1"/>
  <c r="E80" i="1"/>
  <c r="E73" i="1" s="1"/>
  <c r="E72" i="1" s="1"/>
  <c r="D80" i="1"/>
  <c r="D73" i="1" s="1"/>
  <c r="D72" i="1" s="1"/>
  <c r="F42" i="1"/>
  <c r="F41" i="1" s="1"/>
  <c r="F40" i="1" s="1"/>
  <c r="F39" i="1" s="1"/>
  <c r="E42" i="1"/>
  <c r="E41" i="1" s="1"/>
  <c r="E40" i="1" s="1"/>
  <c r="E39" i="1" s="1"/>
  <c r="D42" i="1"/>
  <c r="D41" i="1" s="1"/>
  <c r="D40" i="1" s="1"/>
  <c r="D39" i="1" s="1"/>
  <c r="F33" i="1"/>
  <c r="F32" i="1" s="1"/>
  <c r="F31" i="1" s="1"/>
  <c r="E33" i="1"/>
  <c r="E32" i="1" s="1"/>
  <c r="E31" i="1" s="1"/>
  <c r="D33" i="1"/>
  <c r="D32" i="1" s="1"/>
  <c r="D31" i="1" s="1"/>
  <c r="F37" i="1"/>
  <c r="F36" i="1" s="1"/>
  <c r="F35" i="1" s="1"/>
  <c r="E37" i="1"/>
  <c r="E36" i="1" s="1"/>
  <c r="E35" i="1" s="1"/>
  <c r="D37" i="1"/>
  <c r="D36" i="1" s="1"/>
  <c r="D35" i="1" s="1"/>
  <c r="F69" i="1"/>
  <c r="F68" i="1" s="1"/>
  <c r="F67" i="1" s="1"/>
  <c r="E69" i="1"/>
  <c r="E68" i="1" s="1"/>
  <c r="E67" i="1" s="1"/>
  <c r="F65" i="1"/>
  <c r="E65" i="1"/>
  <c r="D65" i="1"/>
  <c r="F28" i="1"/>
  <c r="F27" i="1" s="1"/>
  <c r="F26" i="1" s="1"/>
  <c r="F25" i="1" s="1"/>
  <c r="E28" i="1"/>
  <c r="E27" i="1" s="1"/>
  <c r="E26" i="1" s="1"/>
  <c r="E25" i="1" s="1"/>
  <c r="D28" i="1"/>
  <c r="D27" i="1" s="1"/>
  <c r="D26" i="1" s="1"/>
  <c r="D25" i="1" s="1"/>
  <c r="F23" i="1"/>
  <c r="F22" i="1" s="1"/>
  <c r="F21" i="1" s="1"/>
  <c r="F20" i="1" s="1"/>
  <c r="E23" i="1"/>
  <c r="E22" i="1" s="1"/>
  <c r="E21" i="1" s="1"/>
  <c r="E20" i="1" s="1"/>
  <c r="D23" i="1"/>
  <c r="D22" i="1" s="1"/>
  <c r="D21" i="1" s="1"/>
  <c r="D20" i="1" s="1"/>
  <c r="F59" i="1"/>
  <c r="E59" i="1"/>
  <c r="F61" i="1"/>
  <c r="E61" i="1"/>
  <c r="F63" i="1"/>
  <c r="E63" i="1"/>
  <c r="D59" i="1"/>
  <c r="D61" i="1"/>
  <c r="D63" i="1"/>
  <c r="F51" i="1"/>
  <c r="F50" i="1" s="1"/>
  <c r="F49" i="1" s="1"/>
  <c r="E51" i="1"/>
  <c r="E50" i="1" s="1"/>
  <c r="E49" i="1" s="1"/>
  <c r="D51" i="1"/>
  <c r="D50" i="1" s="1"/>
  <c r="D49" i="1" s="1"/>
  <c r="E30" i="1" l="1"/>
  <c r="D30" i="1"/>
  <c r="F30" i="1"/>
  <c r="D54" i="1"/>
  <c r="D53" i="1" s="1"/>
  <c r="E54" i="1"/>
  <c r="E53" i="1" s="1"/>
  <c r="F54" i="1"/>
  <c r="F53" i="1" s="1"/>
  <c r="D7" i="1" l="1"/>
</calcChain>
</file>

<file path=xl/sharedStrings.xml><?xml version="1.0" encoding="utf-8"?>
<sst xmlns="http://schemas.openxmlformats.org/spreadsheetml/2006/main" count="197" uniqueCount="132">
  <si>
    <t>(рублей)</t>
  </si>
  <si>
    <t>Наименование</t>
  </si>
  <si>
    <t>ЦСР</t>
  </si>
  <si>
    <t>ВР</t>
  </si>
  <si>
    <t>ВСЕГО РАСХОДОВ</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</si>
  <si>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</si>
  <si>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</si>
  <si>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</si>
  <si>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</si>
  <si>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</si>
  <si>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</si>
  <si>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</si>
  <si>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</si>
  <si>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</si>
  <si>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</si>
  <si>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</si>
  <si>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</si>
  <si>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</si>
  <si>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</si>
  <si>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</si>
  <si>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</si>
  <si>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</si>
  <si>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</si>
  <si>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</si>
  <si>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</si>
  <si>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</si>
  <si>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</si>
  <si>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</si>
  <si>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</si>
  <si>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</si>
  <si>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</si>
  <si>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</si>
  <si>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</si>
  <si>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</si>
  <si>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</si>
  <si>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</si>
  <si>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</si>
  <si>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</si>
  <si>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</si>
  <si>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</si>
  <si>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</si>
  <si>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</si>
  <si>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</si>
  <si>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</si>
  <si>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</si>
  <si>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</si>
  <si>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</si>
  <si>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</si>
  <si>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</si>
  <si>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</si>
  <si>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</si>
  <si>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</si>
  <si>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13 0 00 00000</t>
  </si>
  <si>
    <t>13 2 00 00000</t>
  </si>
  <si>
    <t>13 2 01 00000</t>
  </si>
  <si>
    <t>13 2 01 С1460</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</si>
  <si>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</si>
  <si>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</si>
  <si>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</si>
  <si>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</si>
  <si>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</si>
  <si>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</si>
  <si>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</si>
  <si>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</si>
  <si>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</si>
  <si>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</si>
  <si>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</si>
  <si>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</si>
  <si>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300</t>
  </si>
  <si>
    <t>Социальное обеспечение и иные выплаты населению</t>
  </si>
  <si>
    <t>Выплата пенсий за выслугу лет и доплат к пенсии муниципальным служащим</t>
  </si>
  <si>
    <t>77 2 00 С1439</t>
  </si>
  <si>
    <t>Реализация мероприятий по распространению официальной информации</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</si>
  <si>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</si>
  <si>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Мероприятия по благоустройству</t>
  </si>
  <si>
    <t>77 2 00 С1433</t>
  </si>
  <si>
    <t>77 2 00 С1445</t>
  </si>
  <si>
    <t>Обеспечение наборами для новорожденных детей необходимыми предметами</t>
  </si>
  <si>
    <t>77 2 00 С2240</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</si>
  <si>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t>
  </si>
  <si>
    <t xml:space="preserve">Подпрограмма «Содействие развитию субъектов малого и среднего предпринимательства» </t>
  </si>
  <si>
    <t>Резервные фонды</t>
  </si>
  <si>
    <t>Резервные фонды органов местного самоуправления</t>
  </si>
  <si>
    <t>78 0 00 00000</t>
  </si>
  <si>
    <t>78 1 00 00000</t>
  </si>
  <si>
    <t>Резервный фонд местной администрации</t>
  </si>
  <si>
    <t>78 1 00 С1403</t>
  </si>
  <si>
    <t>Итого расходы на 2025 год</t>
  </si>
  <si>
    <t>01 0 00 00000</t>
  </si>
  <si>
    <t>01 1 00 00000</t>
  </si>
  <si>
    <t xml:space="preserve"> Межбюджетные трансферты</t>
  </si>
  <si>
    <t>Межбюджетные трансферты</t>
  </si>
  <si>
    <t>Итого расходы на 2026 год</t>
  </si>
  <si>
    <t>01 1 02 00000</t>
  </si>
  <si>
    <t>Муниципальная программа "Развитие муниципальной службы в Администрации Шумаковского сельсовета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</si>
  <si>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 в Шумаковском сельсовете</t>
  </si>
  <si>
    <t>Муниципальная программа «Профилактика  правонарушений в Шумаковском сельсовете Солнцевского района Курской области»</t>
  </si>
  <si>
    <t xml:space="preserve">Подпрограмма «Обеспечение правопорядка на территории Шумаковского сельсовета Солнцевского района Курской области" </t>
  </si>
  <si>
    <t>Основное мероприятие "Обеспечение  общественной и личной безопасности  граждан на территории Шумаковского сельсовета Солнцевского района Курской области"</t>
  </si>
  <si>
    <t>Реализация мероприятий направленных на обеспечение правопорядка на территории Шумаковского сельсовета Солнцевского района Курской области</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</si>
  <si>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"Шумаковский сельсовет" Солнцевского района Курской области»  </t>
  </si>
  <si>
    <t>Муниципальная программа
Шумаковского сельсовета Солнцевского района Курской области «Развитие информационного общества»</t>
  </si>
  <si>
    <t>19 0 00 00000</t>
  </si>
  <si>
    <t>Подпрограмма «Развитие системы защиты информации»</t>
  </si>
  <si>
    <t>19 1 00 00000</t>
  </si>
  <si>
    <t>Основное мероприятие "Безопасность в информационном обществе  в Шумаковском сельсовете"</t>
  </si>
  <si>
    <t>Обеспечение безопасности в информационно-телекоммуникационной сфере</t>
  </si>
  <si>
    <t>19 1 01 00000</t>
  </si>
  <si>
    <t>Муниципальная программа «Развитие субъектов малого и среднего предпринимательства на территории муниципального образования "Шумаковский сельсовет" Солнцевского района Курской области»</t>
  </si>
  <si>
    <t>Обеспечение условий для развития  субъектов малого и среднего предпринимательства на территории Шумаковского сельсовета Солнцевского района Курской области</t>
  </si>
  <si>
    <t>07 0 00 00000</t>
  </si>
  <si>
    <t>07 3 00 00000</t>
  </si>
  <si>
    <t>07 3 01 00000</t>
  </si>
  <si>
    <t>07 3 01 С1433</t>
  </si>
  <si>
    <t>Муниципальная программа "Энергосбережение  и повышение энергетической эффективности в Шумаковском сельсовете Солнцевского района Курской области"</t>
  </si>
  <si>
    <t>Подпрограмма "Уличное освещение в муниципальном образовании "Шумаковский сельсовет" Солнцевского района Курской области"</t>
  </si>
  <si>
    <t>Основное мероприятие "Реализация улично освещения в муниципальном образовании "Шумаковский сельсовет" Солнцевского района Курской области"</t>
  </si>
  <si>
    <t>Обеспечение населения уличным освещением в муниципальном образовании "Шумаковский сельсовет" Солнцевского района Курской области"</t>
  </si>
  <si>
    <t xml:space="preserve">Подпрограмма "Искусство" муниципальной программы "Развитие культуры в Шумаковском сельсовете Солнцевского района Курской области </t>
  </si>
  <si>
    <t>Основное мероприятие  "Создание условий для организации досуга и обеспечения жителей Шумаковского сельсовета Солнцевского района Курской области услугами организаций культуры "</t>
  </si>
  <si>
    <t>Обеспечение деятельности Администрации Шумаковского сельсовета Солнцевского района Курской области</t>
  </si>
  <si>
    <t xml:space="preserve">Муниципальная программа Шумаковского сельсовета Солнцевского района Курской области " Развитие культуры в Шумаковском сельсовете Солнцевского района Курской области  </t>
  </si>
  <si>
    <t>Приложение № 5</t>
  </si>
  <si>
    <t xml:space="preserve">к  проекту Решения Собрания депутатов Шумаковского сельсовета Солнцевского района  Курской области     2024 №         «О бюджете муниципального образования "Шумаковский сельсовет" Солнцевского района Курской области на 2025 год и на плановый период  2026 и 2027 годов"
</t>
  </si>
  <si>
    <t>Распределение бюджетных ассигнований по  целевым статьям (муниципальным программам муниципального образования "Шумаковский сельсовет" Солнцевского района Курской области  и непрограммным направлениям деятельности), группам видов расходов  классификации расходов бюджета на 2025 год и на плановый период 2026 и 2027 годов</t>
  </si>
  <si>
    <t>Итого расходы на 2027 год</t>
  </si>
  <si>
    <t>Реализация проекта "Народный бюджет" Капитальный ремонт здания дома культуры "Плосковский СДК" по ул. Центральная, д.4, с. Плоское, Солнцевского района Курской области</t>
  </si>
  <si>
    <t>Реализация мероприятий проекта "Народный бюджет" Капитальный ремонт здания дома культуры "Плосковский СДК" по ул. Центральная, д.4, с. Плоское, Солнцевского района Курской области</t>
  </si>
  <si>
    <t>01 1 02 14003</t>
  </si>
  <si>
    <t>01 1 02 S4003</t>
  </si>
  <si>
    <t>19 1 01 С1456</t>
  </si>
  <si>
    <t>Условно утвержденные расходы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</si>
</sst>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_-;\-* #,##0.00\ _₽_-;_-* &quot;-&quot;??\ _₽_-;_-@_-"/>
    <numFmt numFmtId="164" formatCode="_-* #,##0.00_р_._-;\-* #,##0.00_р_._-;_-* &quot;-&quot;??_р_._-;_-@_-"/>
  </numFmts>
  <fonts count="19" x14ac:knownFonts="1">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
      <sz val="12"/>
      <name val="Arial Cyr"/>
      <charset val="204"/>
    </font>
    <font>
      <sz val="12"/>
      <name val="Times New Roman"/>
      <family val="1"/>
      <charset val="204"/>
    </font>
    <font>
      <i/>
      <sz val="10"/>
      <name val="Times New Roman"/>
      <family val="1"/>
      <charset val="204"/>
    </font>
    <font>
      <i/>
      <sz val="12"/>
      <color theme="1"/>
      <name val="Times New Roman"/>
      <family val="1"/>
      <charset val="204"/>
    </font>
    <font>
      <sz val="11"/>
      <color theme="1"/>
      <name val="Calibri"/>
      <family val="2"/>
      <charset val="204"/>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4" fillId="0" borderId="0"/>
    <xf numFmtId="43" fontId="18" fillId="0" borderId="0" applyFont="0" applyFill="0" applyBorder="0" applyAlignment="0" applyProtection="0"/>
  </cellStyleXfs>
  <cellXfs count="40">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7" fillId="0" borderId="0" xfId="0" applyFont="1"/>
    <xf numFmtId="0" fontId="3" fillId="0" borderId="0" xfId="0" applyFont="1"/>
    <xf numFmtId="43" fontId="6" fillId="3" borderId="3" xfId="0" applyNumberFormat="1" applyFont="1" applyFill="1" applyBorder="1"/>
    <xf numFmtId="43" fontId="4" fillId="3" borderId="3" xfId="0" applyNumberFormat="1" applyFont="1" applyFill="1" applyBorder="1"/>
    <xf numFmtId="43" fontId="3" fillId="3" borderId="3" xfId="0" applyNumberFormat="1" applyFont="1" applyFill="1" applyBorder="1"/>
    <xf numFmtId="43" fontId="5" fillId="3" borderId="3" xfId="0" applyNumberFormat="1" applyFont="1" applyFill="1" applyBorder="1"/>
    <xf numFmtId="0" fontId="10" fillId="3" borderId="2" xfId="0" applyFont="1" applyFill="1" applyBorder="1" applyAlignment="1">
      <alignment vertical="top" wrapText="1"/>
    </xf>
    <xf numFmtId="49" fontId="3" fillId="3" borderId="1" xfId="0" applyNumberFormat="1" applyFont="1" applyFill="1" applyBorder="1"/>
    <xf numFmtId="0" fontId="9" fillId="3" borderId="2" xfId="0" applyFont="1" applyFill="1" applyBorder="1" applyAlignment="1">
      <alignment vertical="top" wrapText="1"/>
    </xf>
    <xf numFmtId="49" fontId="4" fillId="3" borderId="1" xfId="0" applyNumberFormat="1" applyFont="1" applyFill="1" applyBorder="1"/>
    <xf numFmtId="43" fontId="3" fillId="3" borderId="1" xfId="0" applyNumberFormat="1" applyFont="1" applyFill="1" applyBorder="1"/>
    <xf numFmtId="0" fontId="11" fillId="3" borderId="2" xfId="0" applyFont="1" applyFill="1" applyBorder="1" applyAlignment="1">
      <alignment vertical="top" wrapText="1"/>
    </xf>
    <xf numFmtId="49" fontId="5" fillId="3" borderId="1" xfId="0" applyNumberFormat="1" applyFont="1" applyFill="1" applyBorder="1"/>
    <xf numFmtId="49" fontId="15" fillId="3" borderId="1" xfId="1" applyNumberFormat="1" applyFont="1" applyFill="1" applyBorder="1" applyAlignment="1">
      <alignment horizontal="center" wrapText="1"/>
    </xf>
    <xf numFmtId="49" fontId="15" fillId="3" borderId="1" xfId="0" applyNumberFormat="1" applyFont="1" applyFill="1" applyBorder="1" applyAlignment="1">
      <alignment vertical="top" wrapText="1"/>
    </xf>
    <xf numFmtId="164" fontId="3" fillId="0" borderId="0" xfId="0" applyNumberFormat="1" applyFont="1"/>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3" borderId="1" xfId="0" applyFont="1" applyFill="1" applyBorder="1" applyAlignment="1">
      <alignment horizontal="center" vertical="top" wrapText="1"/>
    </xf>
    <xf numFmtId="0" fontId="8" fillId="3" borderId="2" xfId="0" applyFont="1" applyFill="1" applyBorder="1" applyAlignment="1">
      <alignment vertical="top"/>
    </xf>
    <xf numFmtId="49" fontId="6" fillId="3" borderId="1" xfId="0" applyNumberFormat="1" applyFont="1" applyFill="1" applyBorder="1"/>
    <xf numFmtId="43" fontId="4" fillId="3" borderId="0" xfId="0" applyNumberFormat="1" applyFont="1" applyFill="1" applyBorder="1"/>
    <xf numFmtId="0" fontId="16" fillId="3" borderId="2" xfId="0" applyFont="1" applyFill="1" applyBorder="1" applyAlignment="1">
      <alignment vertical="top" wrapText="1"/>
    </xf>
    <xf numFmtId="49" fontId="17" fillId="3" borderId="1" xfId="0" applyNumberFormat="1" applyFont="1" applyFill="1" applyBorder="1"/>
    <xf numFmtId="43" fontId="17" fillId="3" borderId="3" xfId="0" applyNumberFormat="1" applyFont="1" applyFill="1" applyBorder="1"/>
    <xf numFmtId="49" fontId="12" fillId="3" borderId="1" xfId="1" applyNumberFormat="1" applyFont="1" applyFill="1" applyBorder="1" applyAlignment="1">
      <alignment horizontal="center" wrapText="1"/>
    </xf>
    <xf numFmtId="49" fontId="13" fillId="3" borderId="1" xfId="0" applyNumberFormat="1" applyFont="1" applyFill="1" applyBorder="1" applyAlignment="1">
      <alignment vertical="top" wrapText="1"/>
    </xf>
    <xf numFmtId="49" fontId="13" fillId="3" borderId="1" xfId="1" applyNumberFormat="1" applyFont="1" applyFill="1" applyBorder="1" applyAlignment="1">
      <alignment horizontal="center" wrapText="1"/>
    </xf>
    <xf numFmtId="0" fontId="15" fillId="3" borderId="2" xfId="0" applyFont="1" applyFill="1" applyBorder="1" applyAlignment="1">
      <alignment vertical="top" wrapText="1"/>
    </xf>
    <xf numFmtId="0" fontId="12" fillId="3" borderId="2" xfId="0" applyFont="1" applyFill="1" applyBorder="1" applyAlignment="1">
      <alignment vertical="top" wrapText="1"/>
    </xf>
    <xf numFmtId="0" fontId="13" fillId="3" borderId="2" xfId="0" applyFont="1" applyFill="1" applyBorder="1" applyAlignment="1">
      <alignment vertical="top" wrapText="1"/>
    </xf>
    <xf numFmtId="43" fontId="3" fillId="0" borderId="1" xfId="2" applyFont="1" applyBorder="1"/>
    <xf numFmtId="0" fontId="3"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3">
    <cellStyle name="Обычный" xfId="0" builtinId="0"/>
    <cellStyle name="Обычный_Лист1" xfId="1"/>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9"/>
  <sheetViews>
    <sheetView tabSelected="1" view="pageBreakPreview" zoomScale="90" zoomScaleNormal="100" zoomScaleSheetLayoutView="90" workbookViewId="0">
      <selection activeCell="D78" sqref="D78"/>
    </sheetView>
  </sheetViews>
  <sheetFormatPr defaultRowHeight="15" x14ac:dyDescent="0.25"/>
  <cols>
    <col min="1" max="1" width="33.140625" customWidth="1"/>
    <col min="2" max="2" width="17" customWidth="1"/>
    <col min="3" max="3" width="7.5703125" customWidth="1"/>
    <col min="4" max="4" width="22.140625" customWidth="1"/>
    <col min="5" max="5" width="21.42578125" customWidth="1"/>
    <col min="6" max="6" width="20.85546875" customWidth="1"/>
    <col min="9" max="9" width="10.28515625" customWidth="1"/>
  </cols>
  <sheetData>
    <row r="1" spans="1:9" ht="31.5" customHeight="1" x14ac:dyDescent="0.25">
      <c r="A1" s="6"/>
      <c r="B1" s="6"/>
      <c r="C1" s="6"/>
      <c r="D1" s="39" t="s">
        <v>122</v>
      </c>
      <c r="E1" s="39"/>
      <c r="F1" s="39"/>
    </row>
    <row r="2" spans="1:9" ht="84.75" customHeight="1" x14ac:dyDescent="0.25">
      <c r="A2" s="20"/>
      <c r="B2" s="38" t="s">
        <v>123</v>
      </c>
      <c r="C2" s="38"/>
      <c r="D2" s="38"/>
      <c r="E2" s="38"/>
      <c r="F2" s="38"/>
    </row>
    <row r="3" spans="1:9" ht="56.25" customHeight="1" x14ac:dyDescent="0.25">
      <c r="A3" s="37" t="s">
        <v>124</v>
      </c>
      <c r="B3" s="37"/>
      <c r="C3" s="37"/>
      <c r="D3" s="37"/>
      <c r="E3" s="37"/>
      <c r="F3" s="37"/>
    </row>
    <row r="4" spans="1:9" ht="1.5" hidden="1" customHeight="1" x14ac:dyDescent="0.25">
      <c r="A4" s="5"/>
      <c r="B4" s="5"/>
      <c r="C4" s="5"/>
      <c r="D4" s="5"/>
      <c r="E4" s="5"/>
      <c r="F4" s="5"/>
    </row>
    <row r="5" spans="1:9" x14ac:dyDescent="0.25">
      <c r="A5" s="1"/>
      <c r="B5" s="2"/>
      <c r="C5" s="3"/>
      <c r="D5" s="4"/>
      <c r="E5" s="5"/>
      <c r="F5" s="5" t="s">
        <v>0</v>
      </c>
    </row>
    <row r="6" spans="1:9" ht="28.5" x14ac:dyDescent="0.3">
      <c r="A6" s="21" t="s">
        <v>1</v>
      </c>
      <c r="B6" s="22" t="s">
        <v>2</v>
      </c>
      <c r="C6" s="22" t="s">
        <v>3</v>
      </c>
      <c r="D6" s="23" t="s">
        <v>87</v>
      </c>
      <c r="E6" s="23" t="s">
        <v>92</v>
      </c>
      <c r="F6" s="23" t="s">
        <v>125</v>
      </c>
      <c r="I6" s="7"/>
    </row>
    <row r="7" spans="1:9" ht="18.75" x14ac:dyDescent="0.3">
      <c r="A7" s="24" t="s">
        <v>4</v>
      </c>
      <c r="B7" s="25"/>
      <c r="C7" s="25"/>
      <c r="D7" s="7">
        <f>D8+D15+D20+D25+D30+D39+D44+D49+D53+D67+D72+D84</f>
        <v>5878037</v>
      </c>
      <c r="E7" s="7">
        <f>E8+E15+E20+E25+E30+E39+E44+E49+E53+E67+E72+E84+E88</f>
        <v>4009986</v>
      </c>
      <c r="F7" s="7">
        <f>F8+F15+F20+F25+F30+F39+F44+F49+F53+F67+F72+F84+F88</f>
        <v>3981032</v>
      </c>
      <c r="I7" s="8"/>
    </row>
    <row r="8" spans="1:9" ht="90.75" customHeight="1" x14ac:dyDescent="0.25">
      <c r="A8" s="13" t="s">
        <v>121</v>
      </c>
      <c r="B8" s="14" t="s">
        <v>88</v>
      </c>
      <c r="C8" s="14"/>
      <c r="D8" s="8">
        <f>D9</f>
        <v>2257440</v>
      </c>
      <c r="E8" s="8">
        <v>0</v>
      </c>
      <c r="F8" s="8">
        <v>0</v>
      </c>
      <c r="I8" s="26"/>
    </row>
    <row r="9" spans="1:9" ht="66.75" customHeight="1" x14ac:dyDescent="0.25">
      <c r="A9" s="16" t="s">
        <v>118</v>
      </c>
      <c r="B9" s="17" t="s">
        <v>89</v>
      </c>
      <c r="C9" s="17"/>
      <c r="D9" s="10">
        <f>D10</f>
        <v>2257440</v>
      </c>
      <c r="E9" s="10">
        <v>0</v>
      </c>
      <c r="F9" s="10">
        <v>0</v>
      </c>
      <c r="I9" s="26"/>
    </row>
    <row r="10" spans="1:9" ht="76.5" x14ac:dyDescent="0.25">
      <c r="A10" s="11" t="s">
        <v>119</v>
      </c>
      <c r="B10" s="12" t="s">
        <v>93</v>
      </c>
      <c r="C10" s="12"/>
      <c r="D10" s="9">
        <f>D11+D13</f>
        <v>2257440</v>
      </c>
      <c r="E10" s="9">
        <v>0</v>
      </c>
      <c r="F10" s="9">
        <v>0</v>
      </c>
      <c r="I10" s="26"/>
    </row>
    <row r="11" spans="1:9" ht="63.75" x14ac:dyDescent="0.25">
      <c r="A11" s="11" t="s">
        <v>126</v>
      </c>
      <c r="B11" s="12" t="s">
        <v>128</v>
      </c>
      <c r="C11" s="12"/>
      <c r="D11" s="9">
        <f>D12</f>
        <v>1200000</v>
      </c>
      <c r="E11" s="9">
        <v>0</v>
      </c>
      <c r="F11" s="9">
        <v>0</v>
      </c>
      <c r="I11" s="26"/>
    </row>
    <row r="12" spans="1:9" ht="38.25" x14ac:dyDescent="0.25">
      <c r="A12" s="11" t="s">
        <v>32</v>
      </c>
      <c r="B12" s="12" t="s">
        <v>128</v>
      </c>
      <c r="C12" s="12" t="s">
        <v>33</v>
      </c>
      <c r="D12" s="9">
        <v>1200000</v>
      </c>
      <c r="E12" s="9">
        <v>0</v>
      </c>
      <c r="F12" s="9">
        <v>0</v>
      </c>
      <c r="I12" s="26"/>
    </row>
    <row r="13" spans="1:9" ht="76.5" x14ac:dyDescent="0.25">
      <c r="A13" s="11" t="s">
        <v>127</v>
      </c>
      <c r="B13" s="12" t="s">
        <v>129</v>
      </c>
      <c r="C13" s="12"/>
      <c r="D13" s="9">
        <f>D14</f>
        <v>1057440</v>
      </c>
      <c r="E13" s="9">
        <v>0</v>
      </c>
      <c r="F13" s="9">
        <v>0</v>
      </c>
      <c r="I13" s="26"/>
    </row>
    <row r="14" spans="1:9" ht="38.25" x14ac:dyDescent="0.25">
      <c r="A14" s="11" t="s">
        <v>32</v>
      </c>
      <c r="B14" s="12" t="s">
        <v>129</v>
      </c>
      <c r="C14" s="12" t="s">
        <v>33</v>
      </c>
      <c r="D14" s="9">
        <v>1057440</v>
      </c>
      <c r="E14" s="9">
        <v>0</v>
      </c>
      <c r="F14" s="9">
        <v>0</v>
      </c>
      <c r="I14" s="26"/>
    </row>
    <row r="15" spans="1:9" ht="76.5" x14ac:dyDescent="0.25">
      <c r="A15" s="13" t="s">
        <v>114</v>
      </c>
      <c r="B15" s="14" t="s">
        <v>110</v>
      </c>
      <c r="C15" s="17"/>
      <c r="D15" s="10">
        <f>D16</f>
        <v>528219</v>
      </c>
      <c r="E15" s="10">
        <f>E16</f>
        <v>250000</v>
      </c>
      <c r="F15" s="10">
        <f t="shared" ref="F15" si="0">F16</f>
        <v>250000</v>
      </c>
      <c r="I15" s="26"/>
    </row>
    <row r="16" spans="1:9" ht="67.5" x14ac:dyDescent="0.25">
      <c r="A16" s="16" t="s">
        <v>115</v>
      </c>
      <c r="B16" s="12" t="s">
        <v>111</v>
      </c>
      <c r="C16" s="12"/>
      <c r="D16" s="9">
        <f>D17</f>
        <v>528219</v>
      </c>
      <c r="E16" s="9">
        <f t="shared" ref="E16:F18" si="1">E17</f>
        <v>250000</v>
      </c>
      <c r="F16" s="9">
        <f t="shared" si="1"/>
        <v>250000</v>
      </c>
      <c r="I16" s="26"/>
    </row>
    <row r="17" spans="1:9" ht="63.75" x14ac:dyDescent="0.25">
      <c r="A17" s="11" t="s">
        <v>116</v>
      </c>
      <c r="B17" s="12" t="s">
        <v>112</v>
      </c>
      <c r="C17" s="12"/>
      <c r="D17" s="9">
        <f>D18</f>
        <v>528219</v>
      </c>
      <c r="E17" s="9">
        <f t="shared" si="1"/>
        <v>250000</v>
      </c>
      <c r="F17" s="9">
        <f t="shared" si="1"/>
        <v>250000</v>
      </c>
      <c r="I17" s="26"/>
    </row>
    <row r="18" spans="1:9" ht="63.75" x14ac:dyDescent="0.25">
      <c r="A18" s="27" t="s">
        <v>117</v>
      </c>
      <c r="B18" s="28" t="s">
        <v>113</v>
      </c>
      <c r="C18" s="28"/>
      <c r="D18" s="29">
        <f>D19</f>
        <v>528219</v>
      </c>
      <c r="E18" s="29">
        <f t="shared" si="1"/>
        <v>250000</v>
      </c>
      <c r="F18" s="29">
        <f t="shared" si="1"/>
        <v>250000</v>
      </c>
      <c r="I18" s="26"/>
    </row>
    <row r="19" spans="1:9" ht="38.25" x14ac:dyDescent="0.25">
      <c r="A19" s="11" t="s">
        <v>32</v>
      </c>
      <c r="B19" s="12" t="s">
        <v>113</v>
      </c>
      <c r="C19" s="12" t="s">
        <v>33</v>
      </c>
      <c r="D19" s="9">
        <v>528219</v>
      </c>
      <c r="E19" s="9">
        <v>250000</v>
      </c>
      <c r="F19" s="9">
        <v>250000</v>
      </c>
      <c r="I19" s="26"/>
    </row>
    <row r="20" spans="1:9" ht="63.75" x14ac:dyDescent="0.25">
      <c r="A20" s="13" t="s">
        <v>94</v>
      </c>
      <c r="B20" s="14" t="s">
        <v>26</v>
      </c>
      <c r="C20" s="14"/>
      <c r="D20" s="8">
        <f>D21</f>
        <v>93000</v>
      </c>
      <c r="E20" s="8">
        <f t="shared" ref="E20:F20" si="2">E21</f>
        <v>385000</v>
      </c>
      <c r="F20" s="8">
        <f t="shared" si="2"/>
        <v>385000</v>
      </c>
      <c r="I20" s="26"/>
    </row>
    <row r="21" spans="1:9" ht="63.75" x14ac:dyDescent="0.25">
      <c r="A21" s="11" t="s">
        <v>95</v>
      </c>
      <c r="B21" s="12" t="s">
        <v>27</v>
      </c>
      <c r="C21" s="12"/>
      <c r="D21" s="9">
        <f>D22</f>
        <v>93000</v>
      </c>
      <c r="E21" s="9">
        <f t="shared" ref="E21:F21" si="3">E22</f>
        <v>385000</v>
      </c>
      <c r="F21" s="9">
        <f t="shared" si="3"/>
        <v>385000</v>
      </c>
      <c r="I21" s="26"/>
    </row>
    <row r="22" spans="1:9" ht="38.25" x14ac:dyDescent="0.25">
      <c r="A22" s="11" t="s">
        <v>29</v>
      </c>
      <c r="B22" s="12" t="s">
        <v>28</v>
      </c>
      <c r="C22" s="12"/>
      <c r="D22" s="9">
        <f>D23</f>
        <v>93000</v>
      </c>
      <c r="E22" s="9">
        <f t="shared" ref="E22:F22" si="4">E23</f>
        <v>385000</v>
      </c>
      <c r="F22" s="9">
        <f t="shared" si="4"/>
        <v>385000</v>
      </c>
      <c r="I22" s="26"/>
    </row>
    <row r="23" spans="1:9" ht="25.5" x14ac:dyDescent="0.25">
      <c r="A23" s="11" t="s">
        <v>31</v>
      </c>
      <c r="B23" s="12" t="s">
        <v>30</v>
      </c>
      <c r="C23" s="12"/>
      <c r="D23" s="9">
        <f>D24</f>
        <v>93000</v>
      </c>
      <c r="E23" s="9">
        <f t="shared" ref="E23:F23" si="5">E24</f>
        <v>385000</v>
      </c>
      <c r="F23" s="9">
        <f t="shared" si="5"/>
        <v>385000</v>
      </c>
      <c r="I23" s="26"/>
    </row>
    <row r="24" spans="1:9" ht="38.25" x14ac:dyDescent="0.25">
      <c r="A24" s="11" t="s">
        <v>32</v>
      </c>
      <c r="B24" s="12" t="s">
        <v>30</v>
      </c>
      <c r="C24" s="12" t="s">
        <v>33</v>
      </c>
      <c r="D24" s="9">
        <v>93000</v>
      </c>
      <c r="E24" s="15">
        <v>385000</v>
      </c>
      <c r="F24" s="15">
        <v>385000</v>
      </c>
      <c r="I24" s="26"/>
    </row>
    <row r="25" spans="1:9" ht="67.5" x14ac:dyDescent="0.25">
      <c r="A25" s="16" t="s">
        <v>96</v>
      </c>
      <c r="B25" s="17" t="s">
        <v>34</v>
      </c>
      <c r="C25" s="17"/>
      <c r="D25" s="10">
        <f>D26</f>
        <v>1000</v>
      </c>
      <c r="E25" s="10">
        <f>E26</f>
        <v>1000</v>
      </c>
      <c r="F25" s="10">
        <f t="shared" ref="F25" si="6">F26</f>
        <v>1000</v>
      </c>
      <c r="I25" s="26"/>
    </row>
    <row r="26" spans="1:9" ht="63.75" x14ac:dyDescent="0.25">
      <c r="A26" s="11" t="s">
        <v>97</v>
      </c>
      <c r="B26" s="12" t="s">
        <v>35</v>
      </c>
      <c r="C26" s="12"/>
      <c r="D26" s="9">
        <f>D27</f>
        <v>1000</v>
      </c>
      <c r="E26" s="9">
        <f t="shared" ref="E26:F26" si="7">E27</f>
        <v>1000</v>
      </c>
      <c r="F26" s="9">
        <f t="shared" si="7"/>
        <v>1000</v>
      </c>
      <c r="I26" s="26"/>
    </row>
    <row r="27" spans="1:9" ht="78" customHeight="1" x14ac:dyDescent="0.25">
      <c r="A27" s="11" t="s">
        <v>98</v>
      </c>
      <c r="B27" s="12" t="s">
        <v>36</v>
      </c>
      <c r="C27" s="12"/>
      <c r="D27" s="9">
        <f>D28</f>
        <v>1000</v>
      </c>
      <c r="E27" s="9">
        <f t="shared" ref="E27:F27" si="8">E28</f>
        <v>1000</v>
      </c>
      <c r="F27" s="9">
        <f t="shared" si="8"/>
        <v>1000</v>
      </c>
      <c r="I27" s="26"/>
    </row>
    <row r="28" spans="1:9" ht="63.75" x14ac:dyDescent="0.25">
      <c r="A28" s="11" t="s">
        <v>99</v>
      </c>
      <c r="B28" s="12" t="s">
        <v>37</v>
      </c>
      <c r="C28" s="12"/>
      <c r="D28" s="9">
        <f>D29</f>
        <v>1000</v>
      </c>
      <c r="E28" s="9">
        <f t="shared" ref="E28:F28" si="9">E29</f>
        <v>1000</v>
      </c>
      <c r="F28" s="9">
        <f t="shared" si="9"/>
        <v>1000</v>
      </c>
      <c r="I28" s="26"/>
    </row>
    <row r="29" spans="1:9" ht="52.5" customHeight="1" x14ac:dyDescent="0.25">
      <c r="A29" s="11" t="s">
        <v>32</v>
      </c>
      <c r="B29" s="12" t="s">
        <v>37</v>
      </c>
      <c r="C29" s="12" t="s">
        <v>33</v>
      </c>
      <c r="D29" s="9">
        <v>1000</v>
      </c>
      <c r="E29" s="15">
        <v>1000</v>
      </c>
      <c r="F29" s="15">
        <v>1000</v>
      </c>
      <c r="I29" s="26"/>
    </row>
    <row r="30" spans="1:9" ht="80.25" customHeight="1" x14ac:dyDescent="0.25">
      <c r="A30" s="13" t="s">
        <v>79</v>
      </c>
      <c r="B30" s="14" t="s">
        <v>52</v>
      </c>
      <c r="C30" s="14"/>
      <c r="D30" s="8">
        <f>D31+D35</f>
        <v>31000</v>
      </c>
      <c r="E30" s="8">
        <f t="shared" ref="E30:F30" si="10">E31+E35</f>
        <v>25598</v>
      </c>
      <c r="F30" s="8">
        <f t="shared" si="10"/>
        <v>25598</v>
      </c>
      <c r="I30" s="26"/>
    </row>
    <row r="31" spans="1:9" ht="102" customHeight="1" x14ac:dyDescent="0.25">
      <c r="A31" s="16" t="s">
        <v>73</v>
      </c>
      <c r="B31" s="17" t="s">
        <v>58</v>
      </c>
      <c r="C31" s="17"/>
      <c r="D31" s="10">
        <f t="shared" ref="D31:F33" si="11">D32</f>
        <v>30000</v>
      </c>
      <c r="E31" s="10">
        <f t="shared" si="11"/>
        <v>24598</v>
      </c>
      <c r="F31" s="10">
        <f t="shared" si="11"/>
        <v>24598</v>
      </c>
      <c r="I31" s="26"/>
    </row>
    <row r="32" spans="1:9" ht="43.5" customHeight="1" x14ac:dyDescent="0.25">
      <c r="A32" s="11" t="s">
        <v>61</v>
      </c>
      <c r="B32" s="12" t="s">
        <v>59</v>
      </c>
      <c r="C32" s="12"/>
      <c r="D32" s="9">
        <f t="shared" si="11"/>
        <v>30000</v>
      </c>
      <c r="E32" s="9">
        <f t="shared" si="11"/>
        <v>24598</v>
      </c>
      <c r="F32" s="9">
        <f t="shared" si="11"/>
        <v>24598</v>
      </c>
      <c r="I32" s="26"/>
    </row>
    <row r="33" spans="1:9" ht="51" x14ac:dyDescent="0.25">
      <c r="A33" s="11" t="s">
        <v>62</v>
      </c>
      <c r="B33" s="12" t="s">
        <v>60</v>
      </c>
      <c r="C33" s="12"/>
      <c r="D33" s="9">
        <f t="shared" si="11"/>
        <v>30000</v>
      </c>
      <c r="E33" s="9">
        <f t="shared" si="11"/>
        <v>24598</v>
      </c>
      <c r="F33" s="9">
        <f t="shared" si="11"/>
        <v>24598</v>
      </c>
      <c r="I33" s="26"/>
    </row>
    <row r="34" spans="1:9" ht="54" customHeight="1" x14ac:dyDescent="0.25">
      <c r="A34" s="11" t="s">
        <v>32</v>
      </c>
      <c r="B34" s="12" t="s">
        <v>60</v>
      </c>
      <c r="C34" s="12" t="s">
        <v>33</v>
      </c>
      <c r="D34" s="9">
        <v>30000</v>
      </c>
      <c r="E34" s="15">
        <v>24598</v>
      </c>
      <c r="F34" s="15">
        <v>24598</v>
      </c>
      <c r="I34" s="26"/>
    </row>
    <row r="35" spans="1:9" ht="108" x14ac:dyDescent="0.25">
      <c r="A35" s="16" t="s">
        <v>100</v>
      </c>
      <c r="B35" s="17" t="s">
        <v>53</v>
      </c>
      <c r="C35" s="17"/>
      <c r="D35" s="10">
        <f t="shared" ref="D35:F37" si="12">D36</f>
        <v>1000</v>
      </c>
      <c r="E35" s="10">
        <f t="shared" si="12"/>
        <v>1000</v>
      </c>
      <c r="F35" s="10">
        <f t="shared" si="12"/>
        <v>1000</v>
      </c>
      <c r="I35" s="26"/>
    </row>
    <row r="36" spans="1:9" ht="92.25" customHeight="1" x14ac:dyDescent="0.25">
      <c r="A36" s="11" t="s">
        <v>56</v>
      </c>
      <c r="B36" s="12" t="s">
        <v>54</v>
      </c>
      <c r="C36" s="12"/>
      <c r="D36" s="9">
        <f t="shared" si="12"/>
        <v>1000</v>
      </c>
      <c r="E36" s="9">
        <f t="shared" si="12"/>
        <v>1000</v>
      </c>
      <c r="F36" s="9">
        <f t="shared" si="12"/>
        <v>1000</v>
      </c>
      <c r="I36" s="26"/>
    </row>
    <row r="37" spans="1:9" ht="76.5" x14ac:dyDescent="0.25">
      <c r="A37" s="11" t="s">
        <v>57</v>
      </c>
      <c r="B37" s="12" t="s">
        <v>55</v>
      </c>
      <c r="C37" s="12"/>
      <c r="D37" s="9">
        <f t="shared" si="12"/>
        <v>1000</v>
      </c>
      <c r="E37" s="9">
        <f t="shared" si="12"/>
        <v>1000</v>
      </c>
      <c r="F37" s="9">
        <f t="shared" si="12"/>
        <v>1000</v>
      </c>
      <c r="I37" s="26"/>
    </row>
    <row r="38" spans="1:9" ht="49.5" customHeight="1" x14ac:dyDescent="0.25">
      <c r="A38" s="11" t="s">
        <v>32</v>
      </c>
      <c r="B38" s="12" t="s">
        <v>55</v>
      </c>
      <c r="C38" s="12" t="s">
        <v>33</v>
      </c>
      <c r="D38" s="9">
        <v>1000</v>
      </c>
      <c r="E38" s="15">
        <v>1000</v>
      </c>
      <c r="F38" s="15">
        <v>1000</v>
      </c>
      <c r="I38" s="26"/>
    </row>
    <row r="39" spans="1:9" ht="89.25" x14ac:dyDescent="0.25">
      <c r="A39" s="13" t="s">
        <v>108</v>
      </c>
      <c r="B39" s="14" t="s">
        <v>63</v>
      </c>
      <c r="C39" s="14"/>
      <c r="D39" s="8">
        <f t="shared" ref="D39:D42" si="13">D40</f>
        <v>1000</v>
      </c>
      <c r="E39" s="8">
        <f t="shared" ref="E39:F42" si="14">E40</f>
        <v>1000</v>
      </c>
      <c r="F39" s="8">
        <f t="shared" si="14"/>
        <v>1000</v>
      </c>
      <c r="I39" s="26"/>
    </row>
    <row r="40" spans="1:9" ht="54.75" customHeight="1" x14ac:dyDescent="0.25">
      <c r="A40" s="11" t="s">
        <v>80</v>
      </c>
      <c r="B40" s="12" t="s">
        <v>64</v>
      </c>
      <c r="C40" s="12"/>
      <c r="D40" s="9">
        <f t="shared" si="13"/>
        <v>1000</v>
      </c>
      <c r="E40" s="9">
        <f t="shared" si="14"/>
        <v>1000</v>
      </c>
      <c r="F40" s="9">
        <f t="shared" si="14"/>
        <v>1000</v>
      </c>
      <c r="I40" s="26"/>
    </row>
    <row r="41" spans="1:9" ht="120" customHeight="1" x14ac:dyDescent="0.25">
      <c r="A41" s="11" t="s">
        <v>67</v>
      </c>
      <c r="B41" s="12" t="s">
        <v>65</v>
      </c>
      <c r="C41" s="12"/>
      <c r="D41" s="9">
        <f t="shared" si="13"/>
        <v>1000</v>
      </c>
      <c r="E41" s="9">
        <f t="shared" si="14"/>
        <v>1000</v>
      </c>
      <c r="F41" s="9">
        <f t="shared" si="14"/>
        <v>1000</v>
      </c>
      <c r="I41" s="26"/>
    </row>
    <row r="42" spans="1:9" ht="87.75" customHeight="1" x14ac:dyDescent="0.25">
      <c r="A42" s="11" t="s">
        <v>109</v>
      </c>
      <c r="B42" s="12" t="s">
        <v>66</v>
      </c>
      <c r="C42" s="12"/>
      <c r="D42" s="9">
        <f t="shared" si="13"/>
        <v>1000</v>
      </c>
      <c r="E42" s="9">
        <f t="shared" si="14"/>
        <v>1000</v>
      </c>
      <c r="F42" s="9">
        <f t="shared" si="14"/>
        <v>1000</v>
      </c>
      <c r="I42" s="26"/>
    </row>
    <row r="43" spans="1:9" ht="66" customHeight="1" x14ac:dyDescent="0.25">
      <c r="A43" s="11" t="s">
        <v>32</v>
      </c>
      <c r="B43" s="12" t="s">
        <v>66</v>
      </c>
      <c r="C43" s="12" t="s">
        <v>33</v>
      </c>
      <c r="D43" s="9">
        <v>1000</v>
      </c>
      <c r="E43" s="15">
        <v>1000</v>
      </c>
      <c r="F43" s="15">
        <v>1000</v>
      </c>
      <c r="I43" s="26"/>
    </row>
    <row r="44" spans="1:9" ht="78.75" x14ac:dyDescent="0.25">
      <c r="A44" s="34" t="s">
        <v>101</v>
      </c>
      <c r="B44" s="14" t="s">
        <v>102</v>
      </c>
      <c r="C44" s="14"/>
      <c r="D44" s="8">
        <f>D45</f>
        <v>69000</v>
      </c>
      <c r="E44" s="8">
        <f t="shared" ref="E44:F47" si="15">E45</f>
        <v>100000</v>
      </c>
      <c r="F44" s="8">
        <f t="shared" si="15"/>
        <v>100000</v>
      </c>
      <c r="I44" s="26"/>
    </row>
    <row r="45" spans="1:9" ht="47.25" x14ac:dyDescent="0.25">
      <c r="A45" s="35" t="s">
        <v>103</v>
      </c>
      <c r="B45" s="14" t="s">
        <v>104</v>
      </c>
      <c r="C45" s="17"/>
      <c r="D45" s="10">
        <f>D46</f>
        <v>69000</v>
      </c>
      <c r="E45" s="10">
        <f t="shared" si="15"/>
        <v>100000</v>
      </c>
      <c r="F45" s="10">
        <f t="shared" si="15"/>
        <v>100000</v>
      </c>
      <c r="I45" s="26"/>
    </row>
    <row r="46" spans="1:9" ht="63" x14ac:dyDescent="0.25">
      <c r="A46" s="33" t="s">
        <v>105</v>
      </c>
      <c r="B46" s="12" t="s">
        <v>107</v>
      </c>
      <c r="C46" s="12"/>
      <c r="D46" s="9">
        <f>D47</f>
        <v>69000</v>
      </c>
      <c r="E46" s="9">
        <f t="shared" si="15"/>
        <v>100000</v>
      </c>
      <c r="F46" s="9">
        <f t="shared" si="15"/>
        <v>100000</v>
      </c>
      <c r="I46" s="26"/>
    </row>
    <row r="47" spans="1:9" ht="47.25" x14ac:dyDescent="0.25">
      <c r="A47" s="33" t="s">
        <v>106</v>
      </c>
      <c r="B47" s="12" t="s">
        <v>130</v>
      </c>
      <c r="C47" s="12"/>
      <c r="D47" s="9">
        <f>D48</f>
        <v>69000</v>
      </c>
      <c r="E47" s="9">
        <f t="shared" si="15"/>
        <v>100000</v>
      </c>
      <c r="F47" s="9">
        <f t="shared" si="15"/>
        <v>100000</v>
      </c>
      <c r="I47" s="26"/>
    </row>
    <row r="48" spans="1:9" ht="63" x14ac:dyDescent="0.25">
      <c r="A48" s="33" t="s">
        <v>32</v>
      </c>
      <c r="B48" s="12" t="s">
        <v>130</v>
      </c>
      <c r="C48" s="12" t="s">
        <v>33</v>
      </c>
      <c r="D48" s="9">
        <v>69000</v>
      </c>
      <c r="E48" s="9">
        <v>100000</v>
      </c>
      <c r="F48" s="9">
        <v>100000</v>
      </c>
      <c r="I48" s="26"/>
    </row>
    <row r="49" spans="1:9" ht="38.25" customHeight="1" x14ac:dyDescent="0.25">
      <c r="A49" s="13" t="s">
        <v>5</v>
      </c>
      <c r="B49" s="14" t="s">
        <v>6</v>
      </c>
      <c r="C49" s="14"/>
      <c r="D49" s="8">
        <f>D50</f>
        <v>454706</v>
      </c>
      <c r="E49" s="8">
        <f t="shared" ref="E49:F49" si="16">E50</f>
        <v>454706</v>
      </c>
      <c r="F49" s="8">
        <f t="shared" si="16"/>
        <v>454706</v>
      </c>
      <c r="I49" s="26"/>
    </row>
    <row r="50" spans="1:9" ht="37.5" customHeight="1" x14ac:dyDescent="0.25">
      <c r="A50" s="11" t="s">
        <v>7</v>
      </c>
      <c r="B50" s="12" t="s">
        <v>8</v>
      </c>
      <c r="C50" s="12"/>
      <c r="D50" s="9">
        <f>D51</f>
        <v>454706</v>
      </c>
      <c r="E50" s="9">
        <f t="shared" ref="E50:F50" si="17">E51</f>
        <v>454706</v>
      </c>
      <c r="F50" s="9">
        <f t="shared" si="17"/>
        <v>454706</v>
      </c>
      <c r="I50" s="26"/>
    </row>
    <row r="51" spans="1:9" ht="38.25" x14ac:dyDescent="0.25">
      <c r="A51" s="11" t="s">
        <v>9</v>
      </c>
      <c r="B51" s="12" t="s">
        <v>10</v>
      </c>
      <c r="C51" s="12"/>
      <c r="D51" s="9">
        <f>D52</f>
        <v>454706</v>
      </c>
      <c r="E51" s="9">
        <f t="shared" ref="E51:F51" si="18">E52</f>
        <v>454706</v>
      </c>
      <c r="F51" s="9">
        <f t="shared" si="18"/>
        <v>454706</v>
      </c>
      <c r="I51" s="26"/>
    </row>
    <row r="52" spans="1:9" ht="105.75" customHeight="1" x14ac:dyDescent="0.25">
      <c r="A52" s="11" t="s">
        <v>11</v>
      </c>
      <c r="B52" s="12" t="s">
        <v>10</v>
      </c>
      <c r="C52" s="12" t="s">
        <v>12</v>
      </c>
      <c r="D52" s="9">
        <v>454706</v>
      </c>
      <c r="E52" s="15">
        <v>454706</v>
      </c>
      <c r="F52" s="15">
        <v>454706</v>
      </c>
      <c r="I52" s="26"/>
    </row>
    <row r="53" spans="1:9" ht="46.5" customHeight="1" x14ac:dyDescent="0.25">
      <c r="A53" s="13" t="s">
        <v>13</v>
      </c>
      <c r="B53" s="14" t="s">
        <v>14</v>
      </c>
      <c r="C53" s="14"/>
      <c r="D53" s="8">
        <f>D54</f>
        <v>1603918</v>
      </c>
      <c r="E53" s="8">
        <f>E54</f>
        <v>1397193</v>
      </c>
      <c r="F53" s="8">
        <f t="shared" ref="F53" si="19">F54</f>
        <v>1267781</v>
      </c>
      <c r="I53" s="26"/>
    </row>
    <row r="54" spans="1:9" ht="64.5" customHeight="1" x14ac:dyDescent="0.25">
      <c r="A54" s="11" t="s">
        <v>120</v>
      </c>
      <c r="B54" s="12" t="s">
        <v>15</v>
      </c>
      <c r="C54" s="12"/>
      <c r="D54" s="9">
        <f>D55+D59+D61+D63+D65</f>
        <v>1603918</v>
      </c>
      <c r="E54" s="9">
        <f>E55+E59+E61+E63+E65</f>
        <v>1397193</v>
      </c>
      <c r="F54" s="9">
        <f t="shared" ref="F54" si="20">F55+F59+F61+F63+F65</f>
        <v>1267781</v>
      </c>
      <c r="I54" s="26"/>
    </row>
    <row r="55" spans="1:9" ht="54.75" customHeight="1" x14ac:dyDescent="0.25">
      <c r="A55" s="11" t="s">
        <v>9</v>
      </c>
      <c r="B55" s="12" t="s">
        <v>16</v>
      </c>
      <c r="C55" s="12"/>
      <c r="D55" s="9">
        <f>D56+D58+D57</f>
        <v>1081598</v>
      </c>
      <c r="E55" s="9">
        <f>E56+E58+E57</f>
        <v>1397193</v>
      </c>
      <c r="F55" s="9">
        <f>F56+F58+F57</f>
        <v>1267781</v>
      </c>
      <c r="I55" s="26"/>
    </row>
    <row r="56" spans="1:9" ht="99" customHeight="1" x14ac:dyDescent="0.25">
      <c r="A56" s="11" t="s">
        <v>11</v>
      </c>
      <c r="B56" s="12" t="s">
        <v>16</v>
      </c>
      <c r="C56" s="12" t="s">
        <v>12</v>
      </c>
      <c r="D56" s="9">
        <v>936294</v>
      </c>
      <c r="E56" s="9">
        <v>1251889</v>
      </c>
      <c r="F56" s="9">
        <v>1122477</v>
      </c>
      <c r="I56" s="26"/>
    </row>
    <row r="57" spans="1:9" ht="48.75" customHeight="1" x14ac:dyDescent="0.25">
      <c r="A57" s="11" t="s">
        <v>32</v>
      </c>
      <c r="B57" s="12" t="s">
        <v>16</v>
      </c>
      <c r="C57" s="12" t="s">
        <v>33</v>
      </c>
      <c r="D57" s="9">
        <v>138000</v>
      </c>
      <c r="E57" s="15">
        <v>138000</v>
      </c>
      <c r="F57" s="15">
        <v>138000</v>
      </c>
      <c r="I57" s="26"/>
    </row>
    <row r="58" spans="1:9" ht="44.25" customHeight="1" x14ac:dyDescent="0.25">
      <c r="A58" s="11" t="s">
        <v>17</v>
      </c>
      <c r="B58" s="12" t="s">
        <v>16</v>
      </c>
      <c r="C58" s="12" t="s">
        <v>18</v>
      </c>
      <c r="D58" s="9">
        <v>7304</v>
      </c>
      <c r="E58" s="15">
        <v>7304</v>
      </c>
      <c r="F58" s="15">
        <v>7304</v>
      </c>
      <c r="I58" s="26"/>
    </row>
    <row r="59" spans="1:9" ht="57" customHeight="1" x14ac:dyDescent="0.25">
      <c r="A59" s="11" t="s">
        <v>23</v>
      </c>
      <c r="B59" s="12" t="s">
        <v>20</v>
      </c>
      <c r="C59" s="12"/>
      <c r="D59" s="9">
        <f>D60</f>
        <v>5000</v>
      </c>
      <c r="E59" s="15">
        <f>E60</f>
        <v>0</v>
      </c>
      <c r="F59" s="15">
        <f>F60</f>
        <v>0</v>
      </c>
      <c r="I59" s="26"/>
    </row>
    <row r="60" spans="1:9" ht="43.5" customHeight="1" x14ac:dyDescent="0.25">
      <c r="A60" s="11" t="s">
        <v>90</v>
      </c>
      <c r="B60" s="12" t="s">
        <v>20</v>
      </c>
      <c r="C60" s="12" t="s">
        <v>19</v>
      </c>
      <c r="D60" s="9">
        <v>5000</v>
      </c>
      <c r="E60" s="15"/>
      <c r="F60" s="15"/>
      <c r="I60" s="26"/>
    </row>
    <row r="61" spans="1:9" ht="63.75" x14ac:dyDescent="0.25">
      <c r="A61" s="11" t="s">
        <v>24</v>
      </c>
      <c r="B61" s="12" t="s">
        <v>21</v>
      </c>
      <c r="C61" s="12"/>
      <c r="D61" s="9">
        <f>D62</f>
        <v>5000</v>
      </c>
      <c r="E61" s="15">
        <f>E62</f>
        <v>0</v>
      </c>
      <c r="F61" s="15">
        <f>F62</f>
        <v>0</v>
      </c>
      <c r="I61" s="26"/>
    </row>
    <row r="62" spans="1:9" ht="45" customHeight="1" x14ac:dyDescent="0.25">
      <c r="A62" s="11" t="s">
        <v>91</v>
      </c>
      <c r="B62" s="12" t="s">
        <v>21</v>
      </c>
      <c r="C62" s="12" t="s">
        <v>19</v>
      </c>
      <c r="D62" s="9">
        <v>5000</v>
      </c>
      <c r="E62" s="15">
        <v>0</v>
      </c>
      <c r="F62" s="15">
        <v>0</v>
      </c>
      <c r="I62" s="26"/>
    </row>
    <row r="63" spans="1:9" ht="129" customHeight="1" x14ac:dyDescent="0.25">
      <c r="A63" s="11" t="s">
        <v>25</v>
      </c>
      <c r="B63" s="12" t="s">
        <v>22</v>
      </c>
      <c r="C63" s="12"/>
      <c r="D63" s="9">
        <f>D64</f>
        <v>256160</v>
      </c>
      <c r="E63" s="15">
        <f>E64</f>
        <v>0</v>
      </c>
      <c r="F63" s="15">
        <f>F64</f>
        <v>0</v>
      </c>
      <c r="I63" s="26"/>
    </row>
    <row r="64" spans="1:9" ht="33.75" customHeight="1" x14ac:dyDescent="0.25">
      <c r="A64" s="11" t="s">
        <v>91</v>
      </c>
      <c r="B64" s="12" t="s">
        <v>22</v>
      </c>
      <c r="C64" s="12" t="s">
        <v>19</v>
      </c>
      <c r="D64" s="9">
        <v>256160</v>
      </c>
      <c r="E64" s="15">
        <v>0</v>
      </c>
      <c r="F64" s="15">
        <v>0</v>
      </c>
      <c r="I64" s="26"/>
    </row>
    <row r="65" spans="1:9" ht="63.75" x14ac:dyDescent="0.25">
      <c r="A65" s="11" t="s">
        <v>39</v>
      </c>
      <c r="B65" s="12" t="s">
        <v>38</v>
      </c>
      <c r="C65" s="12"/>
      <c r="D65" s="9">
        <f>D66</f>
        <v>256160</v>
      </c>
      <c r="E65" s="9">
        <f>E66</f>
        <v>0</v>
      </c>
      <c r="F65" s="9">
        <f>F66</f>
        <v>0</v>
      </c>
      <c r="I65" s="26"/>
    </row>
    <row r="66" spans="1:9" ht="27" customHeight="1" x14ac:dyDescent="0.25">
      <c r="A66" s="11" t="s">
        <v>91</v>
      </c>
      <c r="B66" s="12" t="s">
        <v>38</v>
      </c>
      <c r="C66" s="12" t="s">
        <v>19</v>
      </c>
      <c r="D66" s="9">
        <v>256160</v>
      </c>
      <c r="E66" s="9">
        <v>0</v>
      </c>
      <c r="F66" s="9">
        <v>0</v>
      </c>
    </row>
    <row r="67" spans="1:9" ht="58.5" customHeight="1" x14ac:dyDescent="0.25">
      <c r="A67" s="16" t="s">
        <v>41</v>
      </c>
      <c r="B67" s="17" t="s">
        <v>40</v>
      </c>
      <c r="C67" s="17"/>
      <c r="D67" s="10">
        <f>D68</f>
        <v>439432</v>
      </c>
      <c r="E67" s="10">
        <f>E68</f>
        <v>641432</v>
      </c>
      <c r="F67" s="10">
        <f t="shared" ref="F67" si="21">F68</f>
        <v>641432</v>
      </c>
    </row>
    <row r="68" spans="1:9" ht="38.25" customHeight="1" x14ac:dyDescent="0.25">
      <c r="A68" s="11" t="s">
        <v>43</v>
      </c>
      <c r="B68" s="12" t="s">
        <v>42</v>
      </c>
      <c r="C68" s="12"/>
      <c r="D68" s="9">
        <f>D69</f>
        <v>439432</v>
      </c>
      <c r="E68" s="9">
        <f t="shared" ref="E68:F68" si="22">E69</f>
        <v>641432</v>
      </c>
      <c r="F68" s="9">
        <f t="shared" si="22"/>
        <v>641432</v>
      </c>
    </row>
    <row r="69" spans="1:9" ht="45" customHeight="1" x14ac:dyDescent="0.25">
      <c r="A69" s="11" t="s">
        <v>45</v>
      </c>
      <c r="B69" s="12" t="s">
        <v>44</v>
      </c>
      <c r="C69" s="12"/>
      <c r="D69" s="9">
        <f>D70+D71</f>
        <v>439432</v>
      </c>
      <c r="E69" s="9">
        <f t="shared" ref="E69:F69" si="23">E70+E71</f>
        <v>641432</v>
      </c>
      <c r="F69" s="9">
        <f t="shared" si="23"/>
        <v>641432</v>
      </c>
    </row>
    <row r="70" spans="1:9" ht="47.25" customHeight="1" x14ac:dyDescent="0.25">
      <c r="A70" s="11" t="s">
        <v>32</v>
      </c>
      <c r="B70" s="12" t="s">
        <v>44</v>
      </c>
      <c r="C70" s="12" t="s">
        <v>33</v>
      </c>
      <c r="D70" s="9">
        <v>273000</v>
      </c>
      <c r="E70" s="15">
        <v>575000</v>
      </c>
      <c r="F70" s="15">
        <v>575000</v>
      </c>
    </row>
    <row r="71" spans="1:9" ht="31.5" customHeight="1" x14ac:dyDescent="0.25">
      <c r="A71" s="11" t="s">
        <v>17</v>
      </c>
      <c r="B71" s="12" t="s">
        <v>44</v>
      </c>
      <c r="C71" s="12" t="s">
        <v>18</v>
      </c>
      <c r="D71" s="9">
        <v>166432</v>
      </c>
      <c r="E71" s="15">
        <v>66432</v>
      </c>
      <c r="F71" s="15">
        <v>66432</v>
      </c>
    </row>
    <row r="72" spans="1:9" ht="34.5" customHeight="1" x14ac:dyDescent="0.25">
      <c r="A72" s="13" t="s">
        <v>46</v>
      </c>
      <c r="B72" s="14" t="s">
        <v>47</v>
      </c>
      <c r="C72" s="14"/>
      <c r="D72" s="8">
        <f>D73</f>
        <v>384322</v>
      </c>
      <c r="E72" s="8">
        <f>E73</f>
        <v>643081</v>
      </c>
      <c r="F72" s="8">
        <f>F73</f>
        <v>649323</v>
      </c>
    </row>
    <row r="73" spans="1:9" ht="33.75" customHeight="1" x14ac:dyDescent="0.25">
      <c r="A73" s="11" t="s">
        <v>48</v>
      </c>
      <c r="B73" s="12" t="s">
        <v>49</v>
      </c>
      <c r="C73" s="12"/>
      <c r="D73" s="9">
        <f>D74+D76+D78+D80+D82</f>
        <v>384322</v>
      </c>
      <c r="E73" s="9">
        <f t="shared" ref="E73:F73" si="24">E74+E76+E78+E80+E82</f>
        <v>643081</v>
      </c>
      <c r="F73" s="9">
        <f t="shared" si="24"/>
        <v>649323</v>
      </c>
    </row>
    <row r="74" spans="1:9" ht="60.75" customHeight="1" x14ac:dyDescent="0.25">
      <c r="A74" s="16" t="s">
        <v>51</v>
      </c>
      <c r="B74" s="17" t="s">
        <v>50</v>
      </c>
      <c r="C74" s="17"/>
      <c r="D74" s="10">
        <f>D75</f>
        <v>155873</v>
      </c>
      <c r="E74" s="10">
        <f>E75</f>
        <v>170959</v>
      </c>
      <c r="F74" s="10">
        <f>F75</f>
        <v>177201</v>
      </c>
    </row>
    <row r="75" spans="1:9" ht="105.75" customHeight="1" x14ac:dyDescent="0.25">
      <c r="A75" s="11" t="s">
        <v>11</v>
      </c>
      <c r="B75" s="12" t="s">
        <v>50</v>
      </c>
      <c r="C75" s="12" t="s">
        <v>12</v>
      </c>
      <c r="D75" s="9">
        <v>155873</v>
      </c>
      <c r="E75" s="15">
        <v>170959</v>
      </c>
      <c r="F75" s="15">
        <v>177201</v>
      </c>
    </row>
    <row r="76" spans="1:9" ht="46.5" customHeight="1" x14ac:dyDescent="0.25">
      <c r="A76" s="16" t="s">
        <v>74</v>
      </c>
      <c r="B76" s="17" t="s">
        <v>75</v>
      </c>
      <c r="C76" s="17"/>
      <c r="D76" s="10">
        <f>D77</f>
        <v>99888</v>
      </c>
      <c r="E76" s="10">
        <f t="shared" ref="E76:F76" si="25">E77</f>
        <v>200000</v>
      </c>
      <c r="F76" s="10">
        <f t="shared" si="25"/>
        <v>200000</v>
      </c>
    </row>
    <row r="77" spans="1:9" ht="51.75" customHeight="1" x14ac:dyDescent="0.25">
      <c r="A77" s="11" t="s">
        <v>32</v>
      </c>
      <c r="B77" s="12" t="s">
        <v>75</v>
      </c>
      <c r="C77" s="12" t="s">
        <v>33</v>
      </c>
      <c r="D77" s="9">
        <v>99888</v>
      </c>
      <c r="E77" s="9">
        <v>200000</v>
      </c>
      <c r="F77" s="9">
        <v>200000</v>
      </c>
    </row>
    <row r="78" spans="1:9" ht="59.25" customHeight="1" x14ac:dyDescent="0.25">
      <c r="A78" s="16" t="s">
        <v>72</v>
      </c>
      <c r="B78" s="17" t="s">
        <v>71</v>
      </c>
      <c r="C78" s="17"/>
      <c r="D78" s="10">
        <f>D79</f>
        <v>15000</v>
      </c>
      <c r="E78" s="10">
        <f>E79</f>
        <v>50000</v>
      </c>
      <c r="F78" s="10">
        <f>F79</f>
        <v>50000</v>
      </c>
    </row>
    <row r="79" spans="1:9" ht="45" customHeight="1" x14ac:dyDescent="0.25">
      <c r="A79" s="11" t="s">
        <v>32</v>
      </c>
      <c r="B79" s="12" t="s">
        <v>71</v>
      </c>
      <c r="C79" s="12" t="s">
        <v>33</v>
      </c>
      <c r="D79" s="9">
        <v>15000</v>
      </c>
      <c r="E79" s="9">
        <v>50000</v>
      </c>
      <c r="F79" s="9">
        <v>50000</v>
      </c>
    </row>
    <row r="80" spans="1:9" ht="72.75" customHeight="1" x14ac:dyDescent="0.25">
      <c r="A80" s="16" t="s">
        <v>70</v>
      </c>
      <c r="B80" s="17" t="s">
        <v>76</v>
      </c>
      <c r="C80" s="17"/>
      <c r="D80" s="10">
        <f>D81</f>
        <v>108561</v>
      </c>
      <c r="E80" s="10">
        <f t="shared" ref="E80:F80" si="26">E81</f>
        <v>217122</v>
      </c>
      <c r="F80" s="10">
        <f t="shared" si="26"/>
        <v>217122</v>
      </c>
    </row>
    <row r="81" spans="1:6" ht="25.5" x14ac:dyDescent="0.25">
      <c r="A81" s="11" t="s">
        <v>69</v>
      </c>
      <c r="B81" s="12" t="s">
        <v>76</v>
      </c>
      <c r="C81" s="12" t="s">
        <v>68</v>
      </c>
      <c r="D81" s="9">
        <v>108561</v>
      </c>
      <c r="E81" s="9">
        <v>217122</v>
      </c>
      <c r="F81" s="9">
        <v>217122</v>
      </c>
    </row>
    <row r="82" spans="1:6" ht="45.75" customHeight="1" x14ac:dyDescent="0.25">
      <c r="A82" s="16" t="s">
        <v>77</v>
      </c>
      <c r="B82" s="17" t="s">
        <v>78</v>
      </c>
      <c r="C82" s="17"/>
      <c r="D82" s="10">
        <f>D83</f>
        <v>5000</v>
      </c>
      <c r="E82" s="10">
        <f>E83</f>
        <v>5000</v>
      </c>
      <c r="F82" s="10">
        <f>F83</f>
        <v>5000</v>
      </c>
    </row>
    <row r="83" spans="1:6" ht="24.75" customHeight="1" x14ac:dyDescent="0.25">
      <c r="A83" s="11" t="s">
        <v>32</v>
      </c>
      <c r="B83" s="12" t="s">
        <v>78</v>
      </c>
      <c r="C83" s="12" t="s">
        <v>33</v>
      </c>
      <c r="D83" s="9">
        <v>5000</v>
      </c>
      <c r="E83" s="15">
        <v>5000</v>
      </c>
      <c r="F83" s="15">
        <v>5000</v>
      </c>
    </row>
    <row r="84" spans="1:6" ht="32.25" customHeight="1" x14ac:dyDescent="0.25">
      <c r="A84" s="13" t="s">
        <v>82</v>
      </c>
      <c r="B84" s="30" t="s">
        <v>83</v>
      </c>
      <c r="C84" s="14"/>
      <c r="D84" s="8">
        <f>D85</f>
        <v>15000</v>
      </c>
      <c r="E84" s="8">
        <f t="shared" ref="E84:F86" si="27">E85</f>
        <v>15000</v>
      </c>
      <c r="F84" s="8">
        <f t="shared" si="27"/>
        <v>15000</v>
      </c>
    </row>
    <row r="85" spans="1:6" ht="24.75" customHeight="1" x14ac:dyDescent="0.25">
      <c r="A85" s="31" t="s">
        <v>81</v>
      </c>
      <c r="B85" s="32" t="s">
        <v>84</v>
      </c>
      <c r="C85" s="32"/>
      <c r="D85" s="10">
        <f>D86</f>
        <v>15000</v>
      </c>
      <c r="E85" s="10">
        <f t="shared" si="27"/>
        <v>15000</v>
      </c>
      <c r="F85" s="10">
        <f t="shared" si="27"/>
        <v>15000</v>
      </c>
    </row>
    <row r="86" spans="1:6" ht="31.5" customHeight="1" x14ac:dyDescent="0.25">
      <c r="A86" s="19" t="s">
        <v>85</v>
      </c>
      <c r="B86" s="18" t="s">
        <v>86</v>
      </c>
      <c r="C86" s="18"/>
      <c r="D86" s="9">
        <f>D87</f>
        <v>15000</v>
      </c>
      <c r="E86" s="9">
        <f t="shared" si="27"/>
        <v>15000</v>
      </c>
      <c r="F86" s="9">
        <f t="shared" si="27"/>
        <v>15000</v>
      </c>
    </row>
    <row r="87" spans="1:6" ht="26.25" customHeight="1" x14ac:dyDescent="0.25">
      <c r="A87" s="19" t="s">
        <v>17</v>
      </c>
      <c r="B87" s="18" t="s">
        <v>86</v>
      </c>
      <c r="C87" s="18" t="s">
        <v>18</v>
      </c>
      <c r="D87" s="9">
        <v>15000</v>
      </c>
      <c r="E87" s="9">
        <v>15000</v>
      </c>
      <c r="F87" s="9">
        <v>15000</v>
      </c>
    </row>
    <row r="88" spans="1:6" ht="27.75" customHeight="1" x14ac:dyDescent="0.25">
      <c r="A88" s="36" t="s">
        <v>131</v>
      </c>
      <c r="B88" s="36"/>
      <c r="C88" s="36"/>
      <c r="D88" s="36"/>
      <c r="E88" s="36">
        <v>95976</v>
      </c>
      <c r="F88" s="36">
        <v>190192</v>
      </c>
    </row>
    <row r="89" spans="1:6" ht="47.25" customHeight="1" x14ac:dyDescent="0.25"/>
  </sheetData>
  <mergeCells count="3">
    <mergeCell ref="A3:F3"/>
    <mergeCell ref="B2:F2"/>
    <mergeCell ref="D1:F1"/>
  </mergeCells>
  <pageMargins left="0.70866141732283472" right="0.11811023622047245" top="0.15748031496062992" bottom="0.19685039370078741" header="0.31496062992125984" footer="0.31496062992125984"/>
  <pageSetup paperSize="9" scale="63" orientation="portrait" horizontalDpi="180" verticalDpi="180" r:id="rId1"/>
  <rowBreaks count="1" manualBreakCount="1">
    <brk id="62"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2024-11-01T12:22:22Z</dcterms:modified>
</cp:coreProperties>
</file>