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Лист1!$A$1:$E$55</definedName>
  </definedNames>
  <calcPr calcId="144525"/>
</workbook>
</file>

<file path=xl/calcChain.xml><?xml version="1.0" encoding="utf-8"?>
<calcChain xmlns="http://schemas.openxmlformats.org/spreadsheetml/2006/main">
  <c r="C13" i="1" l="1"/>
  <c r="C38" i="1" l="1"/>
  <c r="C37" i="1" s="1"/>
  <c r="C36" i="1" s="1"/>
  <c r="C34" i="1" l="1"/>
  <c r="C33" i="1" s="1"/>
  <c r="C32" i="1" s="1"/>
  <c r="C46" i="1" l="1"/>
  <c r="C30" i="1" l="1"/>
  <c r="C29" i="1" s="1"/>
  <c r="C28" i="1" s="1"/>
  <c r="C51" i="1"/>
  <c r="C50" i="1" s="1"/>
  <c r="C41" i="1" l="1"/>
  <c r="C40" i="1" s="1"/>
  <c r="C12" i="1" l="1"/>
  <c r="C54" i="1" l="1"/>
  <c r="C53" i="1" s="1"/>
  <c r="C48" i="1"/>
  <c r="C24" i="1"/>
  <c r="C26" i="1"/>
  <c r="C21" i="1"/>
  <c r="C18" i="1"/>
  <c r="C17" i="1" s="1"/>
  <c r="C45" i="1" l="1"/>
  <c r="C44" i="1" s="1"/>
  <c r="C43" i="1" s="1"/>
  <c r="C23" i="1"/>
  <c r="C20" i="1" s="1"/>
  <c r="C11" i="1" s="1"/>
  <c r="I14" i="1" l="1"/>
  <c r="C10" i="1"/>
</calcChain>
</file>

<file path=xl/sharedStrings.xml><?xml version="1.0" encoding="utf-8"?>
<sst xmlns="http://schemas.openxmlformats.org/spreadsheetml/2006/main" count="100" uniqueCount="99">
  <si>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</si>
  <si>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</si>
  <si>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</si>
  <si>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</si>
  <si>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</si>
  <si>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</si>
  <si>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</si>
  <si>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</si>
  <si>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</si>
  <si>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</si>
  <si>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</si>
  <si>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</si>
  <si>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</si>
  <si>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</si>
  <si>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</si>
  <si>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</si>
  <si>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</si>
  <si>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</si>
  <si>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</si>
  <si>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</si>
  <si>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</si>
  <si>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</si>
  <si>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</si>
  <si>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</si>
  <si>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</si>
  <si>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</si>
  <si>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</si>
  <si>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</si>
  <si>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</si>
  <si>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</si>
  <si>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</si>
  <si>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</si>
  <si>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</si>
  <si>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</si>
  <si>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</si>
  <si>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</si>
  <si>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</si>
  <si>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</si>
  <si>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</si>
  <si>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</si>
  <si>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</si>
  <si>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</si>
  <si>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</si>
  <si>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</si>
  <si>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</si>
  <si>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</si>
  <si>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</si>
  <si>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</si>
  <si>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</si>
  <si>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</si>
  <si>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условно утверж 2023 (2,5%)и 2025 (5%)</t>
  </si>
  <si>
    <t>1 01 02130 01 0000 110</t>
  </si>
  <si>
    <t>1 01 02030 01 0000 110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</si>
  <si>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</si>
  <si>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</si>
  <si>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</si>
  <si>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</si>
  <si>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</si>
  <si>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</si>
  <si>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2 02 29999 10 0000 150</t>
  </si>
  <si>
    <t>Прочие субсидии бюджетам сельских поселений</t>
  </si>
  <si>
    <t>2 02 29999 00 0000 150</t>
  </si>
  <si>
    <t>Прочие субсидии</t>
  </si>
  <si>
    <t>2 02 20000 00 0000 150</t>
  </si>
  <si>
    <t>Субсидии бюджетам бюджетной системы Российской Федерации (межбюджетные субсидии)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</si>
  <si>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</si>
  <si>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</si>
  <si>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</si>
  <si>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</si>
  <si>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</si>
  <si>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</si>
  <si>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</si>
  <si>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</si>
  <si>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</si>
  <si>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</si>
  <si>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</si>
  <si>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</si>
  <si>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</si>
  <si>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</si>
  <si>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</si>
  <si>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</si>
  <si>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</si>
  <si>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</si>
  <si>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</si>
  <si>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</si>
  <si>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1 13 02995 10 0000 130</t>
  </si>
  <si>
    <t>1 13 02000 00 0000 130</t>
  </si>
  <si>
    <t>1 13 02990 00 0000 130</t>
  </si>
  <si>
    <t>Прочие доходы от компенсации затрат государства</t>
  </si>
  <si>
    <t>Доходы от компенсации затрат государства</t>
  </si>
  <si>
    <t>Прочие доходы от компенсации затрат бюджетов сельских поселений</t>
  </si>
  <si>
    <t>1 13 00000 00 0000 000</t>
  </si>
  <si>
    <t>ДОХОДЫ ОТ ОКАЗАНИЯ ПЛАТНЫХ УСЛУГ И КОМПЕНСАЦИИ ЗАТРАТ ГОСУДАРСТВА</t>
  </si>
  <si>
    <t>к  Решению Собрания депутатов Шумаковского сельсовета Солнцевского района  Курской области     №     от    2024 "О внесении изменений и дополнений в решение Собрания депутатов Шумаковского сельсовета Солнцевского района Курской области от 20.12.2023 года № 68/11 «О бюджете муниципального образования "Шумаковский сельсовет" Солнцевского района Курской области на 2024 год и на плановый период  2025 и 2026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</si>
  <si>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</si>
  <si>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</si>
  <si>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</si>
  <si>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Прогнозируемое поступление доходов в бюджет муниципального образования "Шумаковский сельсовет" Солнцевского района Курской области за 2024 год</t>
  </si>
  <si>
    <t>к   Решению Собрания депутатов Шумаковского сельсовета Солнцевского района  Курской области  от 21.04.2025 года № 27/7"     Об утверждении годового отчета об исполнении бюджета муниципального образования "Шумаковский сельсовет" Солнцевского района Курской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</si>
</sst>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164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64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164" fontId="11" fillId="0" borderId="1" xfId="0" applyNumberFormat="1" applyFont="1" applyBorder="1"/>
    <xf numFmtId="0" fontId="6" fillId="0" borderId="2" xfId="1" applyNumberFormat="1" applyFont="1" applyFill="1" applyBorder="1" applyAlignment="1">
      <alignment horizontal="center" wrapText="1" readingOrder="1"/>
    </xf>
    <xf numFmtId="0" fontId="13" fillId="0" borderId="3" xfId="0" applyFont="1" applyFill="1" applyBorder="1" applyAlignment="1">
      <alignment horizontal="center"/>
    </xf>
    <xf numFmtId="0" fontId="14" fillId="0" borderId="4" xfId="1" applyNumberFormat="1" applyFont="1" applyFill="1" applyBorder="1" applyAlignment="1">
      <alignment horizontal="center" wrapText="1" readingOrder="1"/>
    </xf>
    <xf numFmtId="0" fontId="15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2" fillId="0" borderId="5" xfId="1" applyNumberFormat="1" applyFont="1" applyFill="1" applyBorder="1" applyAlignment="1">
      <alignment horizontal="center" wrapText="1" readingOrder="1"/>
    </xf>
    <xf numFmtId="0" fontId="8" fillId="0" borderId="6" xfId="0" applyFont="1" applyFill="1" applyBorder="1" applyAlignment="1">
      <alignment horizontal="center" wrapText="1"/>
    </xf>
    <xf numFmtId="164" fontId="7" fillId="0" borderId="6" xfId="0" applyNumberFormat="1" applyFont="1" applyBorder="1"/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2" fontId="7" fillId="0" borderId="1" xfId="0" applyNumberFormat="1" applyFont="1" applyBorder="1"/>
    <xf numFmtId="2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/>
    <xf numFmtId="2" fontId="9" fillId="0" borderId="1" xfId="0" applyNumberFormat="1" applyFont="1" applyBorder="1"/>
    <xf numFmtId="2" fontId="7" fillId="0" borderId="6" xfId="0" applyNumberFormat="1" applyFont="1" applyBorder="1"/>
    <xf numFmtId="2" fontId="9" fillId="0" borderId="1" xfId="0" applyNumberFormat="1" applyFont="1" applyBorder="1" applyAlignment="1">
      <alignment horizontal="center"/>
    </xf>
    <xf numFmtId="0" fontId="16" fillId="0" borderId="0" xfId="0" applyFont="1" applyAlignment="1">
      <alignment wrapText="1"/>
    </xf>
    <xf numFmtId="2" fontId="7" fillId="0" borderId="1" xfId="0" applyNumberFormat="1" applyFont="1" applyBorder="1" applyAlignment="1"/>
    <xf numFmtId="0" fontId="7" fillId="0" borderId="0" xfId="0" applyFont="1" applyAlignment="1">
      <alignment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6"/>
  <sheetViews>
    <sheetView tabSelected="1" view="pageBreakPreview" topLeftCell="A67" zoomScale="90" zoomScaleNormal="80" zoomScaleSheetLayoutView="90" workbookViewId="0">
      <selection activeCell="C3" sqref="C3"/>
    </sheetView>
  </sheetViews>
  <sheetFormatPr defaultRowHeight="14.4" x14ac:dyDescent="0.3"/>
  <cols>
    <col min="1" max="1" width="26.88671875" customWidth="1"/>
    <col min="2" max="2" width="42.44140625" customWidth="1"/>
    <col min="3" max="3" width="37.33203125" customWidth="1"/>
    <col min="4" max="4" width="0.109375" hidden="1" customWidth="1"/>
    <col min="5" max="5" width="28.33203125" hidden="1" customWidth="1"/>
    <col min="9" max="9" width="28.5546875" customWidth="1"/>
  </cols>
  <sheetData>
    <row r="2" spans="1:9" ht="15.6" x14ac:dyDescent="0.3">
      <c r="A2" s="1"/>
      <c r="B2" s="1"/>
      <c r="C2" s="47" t="s">
        <v>49</v>
      </c>
      <c r="D2" s="47"/>
      <c r="E2" s="47"/>
    </row>
    <row r="3" spans="1:9" ht="120" customHeight="1" x14ac:dyDescent="0.3">
      <c r="A3" s="6"/>
      <c r="B3" s="6"/>
      <c r="C3" s="46" t="s">
        <v>98</v>
      </c>
      <c r="D3" s="50" t="s">
        <v>93</v>
      </c>
      <c r="E3" s="50"/>
    </row>
    <row r="4" spans="1:9" ht="24.75" customHeight="1" x14ac:dyDescent="0.3">
      <c r="A4" s="6"/>
      <c r="B4" s="6"/>
      <c r="C4" s="6"/>
      <c r="D4" s="7"/>
      <c r="E4" s="7"/>
      <c r="G4" s="50"/>
      <c r="H4" s="50"/>
    </row>
    <row r="5" spans="1:9" ht="34.5" customHeight="1" x14ac:dyDescent="0.3">
      <c r="A5" s="49" t="s">
        <v>97</v>
      </c>
      <c r="B5" s="49"/>
      <c r="C5" s="49"/>
      <c r="D5" s="49"/>
      <c r="E5" s="49"/>
    </row>
    <row r="7" spans="1:9" ht="18.75" customHeight="1" x14ac:dyDescent="0.35">
      <c r="A7" s="48" t="s">
        <v>0</v>
      </c>
      <c r="B7" s="48"/>
      <c r="C7" s="48"/>
      <c r="D7" s="48"/>
      <c r="E7" s="48"/>
    </row>
    <row r="8" spans="1:9" ht="38.25" customHeight="1" x14ac:dyDescent="0.3">
      <c r="A8" s="2" t="s">
        <v>1</v>
      </c>
      <c r="B8" s="3" t="s">
        <v>2</v>
      </c>
      <c r="C8" s="2" t="s">
        <v>3</v>
      </c>
      <c r="D8" s="2"/>
      <c r="E8" s="2"/>
    </row>
    <row r="9" spans="1:9" x14ac:dyDescent="0.3">
      <c r="A9" s="2">
        <v>1</v>
      </c>
      <c r="B9" s="4">
        <v>2</v>
      </c>
      <c r="C9" s="2">
        <v>3</v>
      </c>
      <c r="D9" s="2"/>
      <c r="E9" s="2"/>
    </row>
    <row r="10" spans="1:9" ht="28.5" customHeight="1" x14ac:dyDescent="0.3">
      <c r="A10" s="5" t="s">
        <v>4</v>
      </c>
      <c r="B10" s="5"/>
      <c r="C10" s="8">
        <f>C11+C43</f>
        <v>6475737.3800000008</v>
      </c>
      <c r="D10" s="8"/>
      <c r="E10" s="8"/>
    </row>
    <row r="11" spans="1:9" ht="39" customHeight="1" x14ac:dyDescent="0.3">
      <c r="A11" s="14" t="s">
        <v>5</v>
      </c>
      <c r="B11" s="13" t="s">
        <v>6</v>
      </c>
      <c r="C11" s="9">
        <f>C12+C17+C20+C40+C28+C32+C36</f>
        <v>3426779.3800000008</v>
      </c>
      <c r="D11" s="9"/>
      <c r="E11" s="9"/>
    </row>
    <row r="12" spans="1:9" ht="37.5" customHeight="1" x14ac:dyDescent="0.3">
      <c r="A12" s="19" t="s">
        <v>7</v>
      </c>
      <c r="B12" s="20" t="s">
        <v>8</v>
      </c>
      <c r="C12" s="21">
        <f>C13</f>
        <v>226434.04</v>
      </c>
      <c r="D12" s="21"/>
      <c r="E12" s="21"/>
      <c r="I12" t="s">
        <v>50</v>
      </c>
    </row>
    <row r="13" spans="1:9" ht="22.5" customHeight="1" x14ac:dyDescent="0.3">
      <c r="A13" s="19" t="s">
        <v>9</v>
      </c>
      <c r="B13" s="20" t="s">
        <v>10</v>
      </c>
      <c r="C13" s="21">
        <f>C14+C16+C15</f>
        <v>226434.04</v>
      </c>
      <c r="D13" s="21"/>
      <c r="E13" s="21"/>
    </row>
    <row r="14" spans="1:9" ht="180.75" customHeight="1" x14ac:dyDescent="0.3">
      <c r="A14" s="11" t="s">
        <v>11</v>
      </c>
      <c r="B14" s="12" t="s">
        <v>94</v>
      </c>
      <c r="C14" s="15">
        <v>224073.66</v>
      </c>
      <c r="D14" s="15"/>
      <c r="E14" s="15"/>
      <c r="I14">
        <f>(D11+D45)*2.5%</f>
        <v>0</v>
      </c>
    </row>
    <row r="15" spans="1:9" ht="144" customHeight="1" x14ac:dyDescent="0.3">
      <c r="A15" s="11" t="s">
        <v>52</v>
      </c>
      <c r="B15" s="12" t="s">
        <v>96</v>
      </c>
      <c r="C15" s="15">
        <v>2360.38</v>
      </c>
      <c r="D15" s="15"/>
      <c r="E15" s="15"/>
    </row>
    <row r="16" spans="1:9" ht="117" customHeight="1" x14ac:dyDescent="0.3">
      <c r="A16" s="11" t="s">
        <v>51</v>
      </c>
      <c r="B16" s="12" t="s">
        <v>95</v>
      </c>
      <c r="C16" s="15"/>
      <c r="D16" s="15"/>
      <c r="E16" s="15"/>
    </row>
    <row r="17" spans="1:5" ht="37.5" customHeight="1" x14ac:dyDescent="0.3">
      <c r="A17" s="16" t="s">
        <v>12</v>
      </c>
      <c r="B17" s="17" t="s">
        <v>13</v>
      </c>
      <c r="C17" s="18">
        <f>C18</f>
        <v>20420.37</v>
      </c>
      <c r="D17" s="18"/>
      <c r="E17" s="18"/>
    </row>
    <row r="18" spans="1:5" ht="31.5" customHeight="1" x14ac:dyDescent="0.3">
      <c r="A18" s="11" t="s">
        <v>14</v>
      </c>
      <c r="B18" s="12" t="s">
        <v>15</v>
      </c>
      <c r="C18" s="15">
        <f>C19</f>
        <v>20420.37</v>
      </c>
      <c r="D18" s="15"/>
      <c r="E18" s="15"/>
    </row>
    <row r="19" spans="1:5" ht="31.5" customHeight="1" x14ac:dyDescent="0.3">
      <c r="A19" s="11" t="s">
        <v>16</v>
      </c>
      <c r="B19" s="12" t="s">
        <v>15</v>
      </c>
      <c r="C19" s="15">
        <v>20420.37</v>
      </c>
      <c r="D19" s="15"/>
      <c r="E19" s="15"/>
    </row>
    <row r="20" spans="1:5" x14ac:dyDescent="0.3">
      <c r="A20" s="16" t="s">
        <v>17</v>
      </c>
      <c r="B20" s="17" t="s">
        <v>18</v>
      </c>
      <c r="C20" s="18">
        <f>C21+C23</f>
        <v>2433586.5900000003</v>
      </c>
      <c r="D20" s="18"/>
      <c r="E20" s="18"/>
    </row>
    <row r="21" spans="1:5" ht="31.5" customHeight="1" x14ac:dyDescent="0.3">
      <c r="A21" s="19" t="s">
        <v>19</v>
      </c>
      <c r="B21" s="20" t="s">
        <v>20</v>
      </c>
      <c r="C21" s="21">
        <f>C22</f>
        <v>153150.56</v>
      </c>
      <c r="D21" s="21"/>
      <c r="E21" s="21"/>
    </row>
    <row r="22" spans="1:5" ht="93" customHeight="1" x14ac:dyDescent="0.3">
      <c r="A22" s="11" t="s">
        <v>21</v>
      </c>
      <c r="B22" s="12" t="s">
        <v>22</v>
      </c>
      <c r="C22" s="15">
        <v>153150.56</v>
      </c>
      <c r="D22" s="15"/>
      <c r="E22" s="15"/>
    </row>
    <row r="23" spans="1:5" x14ac:dyDescent="0.3">
      <c r="A23" s="19" t="s">
        <v>23</v>
      </c>
      <c r="B23" s="20" t="s">
        <v>24</v>
      </c>
      <c r="C23" s="21">
        <f>C24+C26</f>
        <v>2280436.0300000003</v>
      </c>
      <c r="D23" s="21"/>
      <c r="E23" s="21"/>
    </row>
    <row r="24" spans="1:5" x14ac:dyDescent="0.3">
      <c r="A24" s="22" t="s">
        <v>25</v>
      </c>
      <c r="B24" s="23" t="s">
        <v>26</v>
      </c>
      <c r="C24" s="24">
        <f>C25</f>
        <v>1964550.75</v>
      </c>
      <c r="D24" s="24"/>
      <c r="E24" s="24"/>
    </row>
    <row r="25" spans="1:5" ht="66" customHeight="1" x14ac:dyDescent="0.3">
      <c r="A25" s="11" t="s">
        <v>27</v>
      </c>
      <c r="B25" s="12" t="s">
        <v>28</v>
      </c>
      <c r="C25" s="15">
        <v>1964550.75</v>
      </c>
      <c r="D25" s="15"/>
      <c r="E25" s="15"/>
    </row>
    <row r="26" spans="1:5" ht="30.75" customHeight="1" x14ac:dyDescent="0.3">
      <c r="A26" s="22" t="s">
        <v>29</v>
      </c>
      <c r="B26" s="23" t="s">
        <v>30</v>
      </c>
      <c r="C26" s="24">
        <f>C27</f>
        <v>315885.28000000003</v>
      </c>
      <c r="D26" s="24"/>
      <c r="E26" s="24"/>
    </row>
    <row r="27" spans="1:5" ht="64.5" customHeight="1" x14ac:dyDescent="0.3">
      <c r="A27" s="11" t="s">
        <v>31</v>
      </c>
      <c r="B27" s="12" t="s">
        <v>32</v>
      </c>
      <c r="C27" s="15">
        <v>315885.28000000003</v>
      </c>
      <c r="D27" s="15"/>
      <c r="E27" s="15"/>
    </row>
    <row r="28" spans="1:5" ht="102.75" customHeight="1" x14ac:dyDescent="0.3">
      <c r="A28" s="16" t="s">
        <v>71</v>
      </c>
      <c r="B28" s="17" t="s">
        <v>72</v>
      </c>
      <c r="C28" s="18">
        <f>C29</f>
        <v>252672.39</v>
      </c>
      <c r="D28" s="18"/>
      <c r="E28" s="18"/>
    </row>
    <row r="29" spans="1:5" ht="183" customHeight="1" x14ac:dyDescent="0.3">
      <c r="A29" s="19" t="s">
        <v>65</v>
      </c>
      <c r="B29" s="31" t="s">
        <v>66</v>
      </c>
      <c r="C29" s="21">
        <f>C30</f>
        <v>252672.39</v>
      </c>
      <c r="D29" s="21"/>
      <c r="E29" s="21"/>
    </row>
    <row r="30" spans="1:5" ht="150" customHeight="1" x14ac:dyDescent="0.3">
      <c r="A30" s="11" t="s">
        <v>67</v>
      </c>
      <c r="B30" s="30" t="s">
        <v>68</v>
      </c>
      <c r="C30" s="15">
        <f>C31</f>
        <v>252672.39</v>
      </c>
      <c r="D30" s="15"/>
      <c r="E30" s="15"/>
    </row>
    <row r="31" spans="1:5" ht="135" customHeight="1" x14ac:dyDescent="0.3">
      <c r="A31" s="11" t="s">
        <v>69</v>
      </c>
      <c r="B31" s="30" t="s">
        <v>70</v>
      </c>
      <c r="C31" s="15">
        <v>252672.39</v>
      </c>
      <c r="D31" s="15"/>
      <c r="E31" s="15"/>
    </row>
    <row r="32" spans="1:5" ht="60" customHeight="1" x14ac:dyDescent="0.3">
      <c r="A32" s="36" t="s">
        <v>91</v>
      </c>
      <c r="B32" s="37" t="s">
        <v>92</v>
      </c>
      <c r="C32" s="18">
        <f t="shared" ref="C32:C34" si="0">C33</f>
        <v>330417.08</v>
      </c>
      <c r="D32" s="43"/>
      <c r="E32" s="43"/>
    </row>
    <row r="33" spans="1:5" ht="60.75" customHeight="1" x14ac:dyDescent="0.3">
      <c r="A33" s="36" t="s">
        <v>86</v>
      </c>
      <c r="B33" s="37" t="s">
        <v>89</v>
      </c>
      <c r="C33" s="40">
        <f t="shared" si="0"/>
        <v>330417.08</v>
      </c>
      <c r="D33" s="39"/>
      <c r="E33" s="39"/>
    </row>
    <row r="34" spans="1:5" ht="41.25" customHeight="1" x14ac:dyDescent="0.3">
      <c r="A34" s="35" t="s">
        <v>87</v>
      </c>
      <c r="B34" s="30" t="s">
        <v>88</v>
      </c>
      <c r="C34" s="40">
        <f t="shared" si="0"/>
        <v>330417.08</v>
      </c>
      <c r="D34" s="39"/>
      <c r="E34" s="39"/>
    </row>
    <row r="35" spans="1:5" ht="54.75" customHeight="1" x14ac:dyDescent="0.3">
      <c r="A35" s="35" t="s">
        <v>85</v>
      </c>
      <c r="B35" s="30" t="s">
        <v>90</v>
      </c>
      <c r="C35" s="40">
        <v>330417.08</v>
      </c>
      <c r="D35" s="39"/>
      <c r="E35" s="39"/>
    </row>
    <row r="36" spans="1:5" ht="54.75" customHeight="1" x14ac:dyDescent="0.3">
      <c r="A36" s="16" t="s">
        <v>73</v>
      </c>
      <c r="B36" s="17" t="s">
        <v>74</v>
      </c>
      <c r="C36" s="45">
        <f t="shared" ref="C36:C38" si="1">C37</f>
        <v>123248.91</v>
      </c>
      <c r="D36" s="39"/>
      <c r="E36" s="39"/>
    </row>
    <row r="37" spans="1:5" ht="163.5" customHeight="1" x14ac:dyDescent="0.3">
      <c r="A37" s="19" t="s">
        <v>75</v>
      </c>
      <c r="B37" s="44" t="s">
        <v>76</v>
      </c>
      <c r="C37" s="45">
        <f t="shared" si="1"/>
        <v>123248.91</v>
      </c>
      <c r="D37" s="39"/>
      <c r="E37" s="39"/>
    </row>
    <row r="38" spans="1:5" ht="101.25" customHeight="1" x14ac:dyDescent="0.3">
      <c r="A38" s="11" t="s">
        <v>77</v>
      </c>
      <c r="B38" s="12" t="s">
        <v>78</v>
      </c>
      <c r="C38" s="45">
        <f t="shared" si="1"/>
        <v>123248.91</v>
      </c>
      <c r="D38" s="39"/>
      <c r="E38" s="39"/>
    </row>
    <row r="39" spans="1:5" ht="122.25" customHeight="1" x14ac:dyDescent="0.3">
      <c r="A39" s="11" t="s">
        <v>79</v>
      </c>
      <c r="B39" s="12" t="s">
        <v>80</v>
      </c>
      <c r="C39" s="40">
        <v>123248.91</v>
      </c>
      <c r="D39" s="39"/>
      <c r="E39" s="39"/>
    </row>
    <row r="40" spans="1:5" ht="30" customHeight="1" x14ac:dyDescent="0.3">
      <c r="A40" s="25" t="s">
        <v>53</v>
      </c>
      <c r="B40" s="26" t="s">
        <v>54</v>
      </c>
      <c r="C40" s="18">
        <f>C41</f>
        <v>40000</v>
      </c>
      <c r="D40" s="41"/>
      <c r="E40" s="41"/>
    </row>
    <row r="41" spans="1:5" ht="31.5" customHeight="1" x14ac:dyDescent="0.3">
      <c r="A41" s="27" t="s">
        <v>55</v>
      </c>
      <c r="B41" s="28" t="s">
        <v>56</v>
      </c>
      <c r="C41" s="15">
        <f>C42</f>
        <v>40000</v>
      </c>
      <c r="D41" s="38"/>
      <c r="E41" s="38"/>
    </row>
    <row r="42" spans="1:5" ht="57" customHeight="1" x14ac:dyDescent="0.3">
      <c r="A42" s="32" t="s">
        <v>57</v>
      </c>
      <c r="B42" s="33" t="s">
        <v>58</v>
      </c>
      <c r="C42" s="34">
        <v>40000</v>
      </c>
      <c r="D42" s="42"/>
      <c r="E42" s="42"/>
    </row>
    <row r="43" spans="1:5" ht="36" customHeight="1" x14ac:dyDescent="0.3">
      <c r="A43" s="16" t="s">
        <v>33</v>
      </c>
      <c r="B43" s="17" t="s">
        <v>34</v>
      </c>
      <c r="C43" s="18">
        <f t="shared" ref="C43" si="2">C44</f>
        <v>3048958</v>
      </c>
      <c r="D43" s="18"/>
      <c r="E43" s="18"/>
    </row>
    <row r="44" spans="1:5" ht="78.75" customHeight="1" x14ac:dyDescent="0.3">
      <c r="A44" s="16" t="s">
        <v>35</v>
      </c>
      <c r="B44" s="17" t="s">
        <v>36</v>
      </c>
      <c r="C44" s="18">
        <f>C45+C53+C50</f>
        <v>3048958</v>
      </c>
      <c r="D44" s="18"/>
      <c r="E44" s="18"/>
    </row>
    <row r="45" spans="1:5" ht="54" customHeight="1" x14ac:dyDescent="0.3">
      <c r="A45" s="16" t="s">
        <v>37</v>
      </c>
      <c r="B45" s="17" t="s">
        <v>38</v>
      </c>
      <c r="C45" s="18">
        <f>C48+C46</f>
        <v>1713864</v>
      </c>
      <c r="D45" s="18"/>
      <c r="E45" s="18"/>
    </row>
    <row r="46" spans="1:5" ht="54" customHeight="1" x14ac:dyDescent="0.3">
      <c r="A46" s="19" t="s">
        <v>81</v>
      </c>
      <c r="B46" s="20" t="s">
        <v>82</v>
      </c>
      <c r="C46" s="21">
        <f>C47</f>
        <v>669271</v>
      </c>
      <c r="D46" s="21"/>
      <c r="E46" s="21"/>
    </row>
    <row r="47" spans="1:5" ht="66.75" customHeight="1" x14ac:dyDescent="0.3">
      <c r="A47" s="11" t="s">
        <v>83</v>
      </c>
      <c r="B47" s="12" t="s">
        <v>84</v>
      </c>
      <c r="C47" s="15">
        <v>669271</v>
      </c>
      <c r="D47" s="15"/>
      <c r="E47" s="15"/>
    </row>
    <row r="48" spans="1:5" ht="57.6" x14ac:dyDescent="0.3">
      <c r="A48" s="19" t="s">
        <v>39</v>
      </c>
      <c r="B48" s="20" t="s">
        <v>40</v>
      </c>
      <c r="C48" s="21">
        <f>C49</f>
        <v>1044593</v>
      </c>
      <c r="D48" s="21"/>
      <c r="E48" s="21"/>
    </row>
    <row r="49" spans="1:5" ht="78" customHeight="1" x14ac:dyDescent="0.3">
      <c r="A49" s="11" t="s">
        <v>41</v>
      </c>
      <c r="B49" s="12" t="s">
        <v>42</v>
      </c>
      <c r="C49" s="15">
        <v>1044593</v>
      </c>
      <c r="D49" s="15"/>
      <c r="E49" s="15"/>
    </row>
    <row r="50" spans="1:5" ht="48.75" customHeight="1" x14ac:dyDescent="0.3">
      <c r="A50" s="16" t="s">
        <v>63</v>
      </c>
      <c r="B50" s="17" t="s">
        <v>64</v>
      </c>
      <c r="C50" s="18">
        <f>C51</f>
        <v>1200000</v>
      </c>
      <c r="D50" s="18"/>
      <c r="E50" s="18"/>
    </row>
    <row r="51" spans="1:5" ht="36" customHeight="1" x14ac:dyDescent="0.3">
      <c r="A51" s="19" t="s">
        <v>61</v>
      </c>
      <c r="B51" s="20" t="s">
        <v>62</v>
      </c>
      <c r="C51" s="24">
        <f>C52</f>
        <v>1200000</v>
      </c>
      <c r="D51" s="24"/>
      <c r="E51" s="24"/>
    </row>
    <row r="52" spans="1:5" ht="42" customHeight="1" x14ac:dyDescent="0.3">
      <c r="A52" s="29" t="s">
        <v>59</v>
      </c>
      <c r="B52" s="12" t="s">
        <v>60</v>
      </c>
      <c r="C52" s="15">
        <v>1200000</v>
      </c>
      <c r="D52" s="15"/>
      <c r="E52" s="15"/>
    </row>
    <row r="53" spans="1:5" ht="45.75" customHeight="1" x14ac:dyDescent="0.3">
      <c r="A53" s="16" t="s">
        <v>43</v>
      </c>
      <c r="B53" s="17" t="s">
        <v>44</v>
      </c>
      <c r="C53" s="18">
        <f>C54</f>
        <v>135094</v>
      </c>
      <c r="D53" s="18"/>
      <c r="E53" s="18"/>
    </row>
    <row r="54" spans="1:5" ht="83.25" customHeight="1" x14ac:dyDescent="0.3">
      <c r="A54" s="11" t="s">
        <v>45</v>
      </c>
      <c r="B54" s="12" t="s">
        <v>46</v>
      </c>
      <c r="C54" s="15">
        <f>C55</f>
        <v>135094</v>
      </c>
      <c r="D54" s="15"/>
      <c r="E54" s="15"/>
    </row>
    <row r="55" spans="1:5" ht="77.25" customHeight="1" x14ac:dyDescent="0.3">
      <c r="A55" s="11" t="s">
        <v>47</v>
      </c>
      <c r="B55" s="12" t="s">
        <v>48</v>
      </c>
      <c r="C55" s="15">
        <v>135094</v>
      </c>
      <c r="D55" s="15"/>
      <c r="E55" s="15"/>
    </row>
    <row r="56" spans="1:5" x14ac:dyDescent="0.3">
      <c r="B56" s="10"/>
    </row>
  </sheetData>
  <mergeCells count="5">
    <mergeCell ref="C2:E2"/>
    <mergeCell ref="A7:E7"/>
    <mergeCell ref="A5:E5"/>
    <mergeCell ref="D3:E3"/>
    <mergeCell ref="G4:H4"/>
  </mergeCells>
  <pageMargins left="0.11811023622047245" right="0.19685039370078741" top="0.15748031496062992" bottom="0.15748031496062992" header="0.31496062992125984" footer="0.31496062992125984"/>
  <pageSetup paperSize="9" scale="67" firstPageNumber="3" orientation="portrait" useFirstPageNumber="1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2025-04-17T06:45:27Z</dcterms:modified>
</cp:coreProperties>
</file>